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атели" sheetId="1" r:id="rId1"/>
  </sheets>
  <definedNames>
    <definedName name="_xlnm.Print_Titles" localSheetId="0">'Показатели'!$A:$H,'Показатели'!$12:$13</definedName>
    <definedName name="_xlnm.Print_Area" localSheetId="0">'Показатели'!$A$1:$H$239</definedName>
  </definedNames>
  <calcPr fullCalcOnLoad="1"/>
</workbook>
</file>

<file path=xl/sharedStrings.xml><?xml version="1.0" encoding="utf-8"?>
<sst xmlns="http://schemas.openxmlformats.org/spreadsheetml/2006/main" count="650" uniqueCount="382">
  <si>
    <t>(ф.и.о. главы местной администрации городского округа (муниципального района))</t>
  </si>
  <si>
    <t>(наименование городского округа (муниципального района))</t>
  </si>
  <si>
    <t>Показатели эффективности деятельности органов местного самоуправления городского округа (муниципального района)</t>
  </si>
  <si>
    <t>(официальное наименование городского округа (муниципального района))</t>
  </si>
  <si>
    <t>Показатели</t>
  </si>
  <si>
    <t>Единица измерения</t>
  </si>
  <si>
    <t>Отчетная информация</t>
  </si>
  <si>
    <t>2009 год</t>
  </si>
  <si>
    <t>2010 год</t>
  </si>
  <si>
    <t>2011 год</t>
  </si>
  <si>
    <t>2012 год</t>
  </si>
  <si>
    <t>2013 год</t>
  </si>
  <si>
    <t>I. Экономическое развитие</t>
  </si>
  <si>
    <t>Дорожное хозяйство и транспорт</t>
  </si>
  <si>
    <t>№ п/п</t>
  </si>
  <si>
    <t>процентов</t>
  </si>
  <si>
    <t>4.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</si>
  <si>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</t>
  </si>
  <si>
    <t>5.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</si>
  <si>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</si>
  <si>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 xml:space="preserve">Общий объем расходов бюджета муниципального образования на дорожное хозяйство </t>
  </si>
  <si>
    <t>6.</t>
  </si>
  <si>
    <t>7.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</si>
  <si>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</si>
  <si>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тыс. рублей</t>
  </si>
  <si>
    <t>8.</t>
  </si>
  <si>
    <t>Общий объем расходов бюджета муниципального образования на транспорт</t>
  </si>
  <si>
    <t>9.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</si>
  <si>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</si>
  <si>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>Развитие малого и среднего предпринимательства</t>
  </si>
  <si>
    <t>12.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</si>
  <si>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04.11.2006 г. № 642, размещенных путем проведения торгов, запроса котировок, участниками которых являются субъектами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</si>
  <si>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13.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</si>
  <si>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</si>
  <si>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14.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</si>
  <si>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</si>
  <si>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15.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</si>
  <si>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</si>
  <si>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кв. метров</t>
  </si>
  <si>
    <t>16.</t>
  </si>
  <si>
    <t>Общий объем расходов бюджета муниципального образования на развитие и поддержку малого и среднего предпринимательства – всего</t>
  </si>
  <si>
    <t>в расчете на одно малое и среднее предприятие муниципального образования</t>
  </si>
  <si>
    <t>рублей</t>
  </si>
  <si>
    <t>в расчете на одного жителя муниципального образования</t>
  </si>
  <si>
    <t>Улучшение инвестиционной привлекательности</t>
  </si>
  <si>
    <t>га</t>
  </si>
  <si>
    <t>19.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</si>
  <si>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</si>
  <si>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дней</t>
  </si>
  <si>
    <t>22.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</si>
  <si>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</si>
  <si>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23.</t>
  </si>
  <si>
    <t>Объем инвестиций в основной капитал (за исключением бюджетных средств) в расчете на 1 жителя</t>
  </si>
  <si>
    <t>Сельское хозяйство</t>
  </si>
  <si>
    <t>24.</t>
  </si>
  <si>
    <t>25.</t>
  </si>
  <si>
    <t>Общее число сельскохозяйственных организаций</t>
  </si>
  <si>
    <t>26.</t>
  </si>
  <si>
    <t>Число прибыльных сельскохозяйственных организаций</t>
  </si>
  <si>
    <t>единиц</t>
  </si>
  <si>
    <t>Площадь фактически используемых сельскохозяйственных угодий муниципальных образований</t>
  </si>
  <si>
    <t>27.</t>
  </si>
  <si>
    <t>Общая площадь сельскохозяйственных угодий муниципального образования</t>
  </si>
  <si>
    <t>28.</t>
  </si>
  <si>
    <t>Доля обрабатываемой пашни в общей площади пашни муниципального образования</t>
  </si>
  <si>
    <t>Доходы населения</t>
  </si>
  <si>
    <t>29.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</si>
  <si>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</si>
  <si>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30.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</si>
  <si>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</si>
  <si>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</si>
  <si>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</si>
  <si>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учителей муниципальных общеобразовательных учреждений</t>
  </si>
  <si>
    <t>муниципальных общеобразовательных учреждений: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</si>
  <si>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</t>
  </si>
  <si>
    <t>муниципальных учреждений здравоохранения:</t>
  </si>
  <si>
    <t>врачей муниципальных учреждений здравоохранения</t>
  </si>
  <si>
    <t>среднего медицинского персонала муниципальных учреждений здравоохранения</t>
  </si>
  <si>
    <t>прочего персонала, в том числе младшего медицинского персонала, муниципальных учреждений здравоохранения</t>
  </si>
  <si>
    <t>32.</t>
  </si>
  <si>
    <t>Охват населения (17 лет и старше) профилактическими осмотрами на туберкулез</t>
  </si>
  <si>
    <t>33.</t>
  </si>
  <si>
    <t>Охват населения (17 лет и старше) профилактическими осмотрами на злокачественные новообразования</t>
  </si>
  <si>
    <t>35.</t>
  </si>
  <si>
    <t>Общее число амбулаторных учреждений городского округа (муниципального района)</t>
  </si>
  <si>
    <t>36.</t>
  </si>
  <si>
    <t>Число муниципальных медицинских учреждений, применяющих стандарты оказания медицинской помощи</t>
  </si>
  <si>
    <t>37.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</si>
  <si>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</si>
  <si>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38.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</si>
  <si>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</si>
  <si>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39.</t>
  </si>
  <si>
    <t>Число муниципальных медицинских учреждений городского округа (муниципального района)</t>
  </si>
  <si>
    <t>40.</t>
  </si>
  <si>
    <t>случаев на 100 тыс. человек населения</t>
  </si>
  <si>
    <t>на дому</t>
  </si>
  <si>
    <t>в том числе:</t>
  </si>
  <si>
    <t>от инфаркта миокарда</t>
  </si>
  <si>
    <t>от инсульта</t>
  </si>
  <si>
    <t>41.</t>
  </si>
  <si>
    <t>в первые сутки в стационаре</t>
  </si>
  <si>
    <t>42.</t>
  </si>
  <si>
    <t>человек</t>
  </si>
  <si>
    <t>число врачей (физических лиц) в муниципальных учреждениях здравоохранения в расчете на 10 тыс. человек населения</t>
  </si>
  <si>
    <t>из них участковых врачей и врачей общей практики в расчете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</si>
  <si>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</t>
  </si>
  <si>
    <t>в том числе медицинских сестер участковых и медицинских сестер врачей общей практики в расчете на 10 тыс. человек населения</t>
  </si>
  <si>
    <t>число прочего персонала, в том числе младшего медицинского персонала, муниципальных учреждениях здравоохранения в расчете на 10 тыс. человек населения</t>
  </si>
  <si>
    <t>43.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</si>
  <si>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</si>
  <si>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44.</t>
  </si>
  <si>
    <t>Среднегодовая занятость койки в муниципальных учреждениях здравоохранения</t>
  </si>
  <si>
    <t>45.</t>
  </si>
  <si>
    <t>Число коек в муниципальных учреждениях здравоохранения на 10 тыс. человек населения</t>
  </si>
  <si>
    <t>46.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</si>
  <si>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</si>
  <si>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47.</t>
  </si>
  <si>
    <t>Фактическая стоимость вызова скорой медицинской помощи без учета расходов на оплату труда и начислений на оплату труда</t>
  </si>
  <si>
    <t>48.</t>
  </si>
  <si>
    <t>Объем медицинской помощи, предоставляемой муниципальными учреждениями здравоохранения в расчете на 1 жителя:</t>
  </si>
  <si>
    <t>стационарная медицинская помощь</t>
  </si>
  <si>
    <t>амбулаторная помощь</t>
  </si>
  <si>
    <t>дневные стационары всех типов</t>
  </si>
  <si>
    <t>скорая медицинская помощь</t>
  </si>
  <si>
    <t>койко-дней</t>
  </si>
  <si>
    <t>посещений</t>
  </si>
  <si>
    <t>пациенто-дней</t>
  </si>
  <si>
    <t>вызовов</t>
  </si>
  <si>
    <t>49.</t>
  </si>
  <si>
    <t>Стоимость единицы объема оказанной медицинской помощи муниципальными учреждениями здравоохранения:</t>
  </si>
  <si>
    <t>50.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</si>
  <si>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</si>
  <si>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51.</t>
  </si>
  <si>
    <t>Общий объем расходов бюджета муниципального образования на здравоохранение</t>
  </si>
  <si>
    <t>52.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</si>
  <si>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</si>
  <si>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</si>
  <si>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</si>
  <si>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53.</t>
  </si>
  <si>
    <t>54.</t>
  </si>
  <si>
    <t>II. Здравоохранение и здоровье населения</t>
  </si>
  <si>
    <t>III. Дошкольное образование</t>
  </si>
  <si>
    <t>58.</t>
  </si>
  <si>
    <t>Численность детей в возрасте от 3 до 7 лет в муниципальном образовании</t>
  </si>
  <si>
    <t>59.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</si>
  <si>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</si>
  <si>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60.</t>
  </si>
  <si>
    <t>Коэффициент посещаемости муниципальных дошкольных образовательных учреждений</t>
  </si>
  <si>
    <t>61.</t>
  </si>
  <si>
    <t>Количество муниципальных дошкольных образовательных учреждений</t>
  </si>
  <si>
    <t>62.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</si>
  <si>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</si>
  <si>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</si>
  <si>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</si>
  <si>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64.</t>
  </si>
  <si>
    <t>Общий объем расходов бюджета муниципального образования на дошкольное образование</t>
  </si>
  <si>
    <t>65.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</si>
  <si>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</si>
  <si>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</si>
  <si>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</si>
  <si>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66.</t>
  </si>
  <si>
    <t>69.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</si>
  <si>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</si>
  <si>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70.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</si>
  <si>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</si>
  <si>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71.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</si>
  <si>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</si>
  <si>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72.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</si>
  <si>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</si>
  <si>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73.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</si>
  <si>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</si>
  <si>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74.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</si>
  <si>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</si>
  <si>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75.</t>
  </si>
  <si>
    <t>Численность выпускников муниципальных общеобразовательных учреждений</t>
  </si>
  <si>
    <t>76.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</si>
  <si>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</si>
  <si>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77.</t>
  </si>
  <si>
    <t>Количество муниципальных общеобразовательных учреждений, расположенных в городской местности</t>
  </si>
  <si>
    <t>78.</t>
  </si>
  <si>
    <t>Количество муниципальных общеобразовательных учреждений, расположенных в сельской местности</t>
  </si>
  <si>
    <t>79.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</si>
  <si>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</si>
  <si>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80.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</si>
  <si>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</si>
  <si>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81.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</si>
  <si>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</si>
  <si>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82.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</si>
  <si>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</si>
  <si>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83.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</si>
  <si>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</si>
  <si>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84.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</si>
  <si>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</si>
  <si>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85.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</si>
  <si>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</si>
  <si>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</si>
  <si>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86.</t>
  </si>
  <si>
    <t>87.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</si>
  <si>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</t>
  </si>
  <si>
    <t>88.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</si>
  <si>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</t>
  </si>
  <si>
    <t>89.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</si>
  <si>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</si>
  <si>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90.</t>
  </si>
  <si>
    <t>Количество классов в муниципальных общеобразовательных учреждениях, расположенных в сельской местности (среднегодовое)</t>
  </si>
  <si>
    <t>91.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</si>
  <si>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</si>
  <si>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92.</t>
  </si>
  <si>
    <t>Общий объем расходов бюджета муниципального образования на общее образование</t>
  </si>
  <si>
    <t>93.</t>
  </si>
  <si>
    <t>94.</t>
  </si>
  <si>
    <t>95.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</si>
  <si>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</si>
  <si>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</si>
  <si>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</si>
  <si>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96.</t>
  </si>
  <si>
    <t>Количество муниципальных общеобразовательных учреждений, переведенных на нормативное подушевое финансирование</t>
  </si>
  <si>
    <t>97.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</si>
  <si>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</si>
  <si>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98.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</si>
  <si>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</si>
  <si>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99.</t>
  </si>
  <si>
    <t>Численность детей в возрасте 5-18 лет в городском округе (муниципальном районе)</t>
  </si>
  <si>
    <t>100.</t>
  </si>
  <si>
    <t>Общий объем расходов бюджета муниципального образования на дополнительное образование</t>
  </si>
  <si>
    <t>101.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</si>
  <si>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</si>
  <si>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102.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</si>
  <si>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</si>
  <si>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</si>
  <si>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103.</t>
  </si>
  <si>
    <t>Численность лиц, систематически занимающихся физической культурой и спортом</t>
  </si>
  <si>
    <t>104.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</si>
  <si>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</si>
  <si>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</si>
  <si>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</si>
  <si>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</si>
  <si>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>105.</t>
  </si>
  <si>
    <t>Общий объем расходов бюджета муниципального образования на физическую культуру и спорт</t>
  </si>
  <si>
    <t>106.</t>
  </si>
  <si>
    <t>VI. Жилищное строительство и обеспечение граждан жильем</t>
  </si>
  <si>
    <t>107.</t>
  </si>
  <si>
    <t>108.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</si>
  <si>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</si>
  <si>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</si>
  <si>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число жилых квартир</t>
  </si>
  <si>
    <t>VII. Жилищно-коммунальное хозяйство</t>
  </si>
  <si>
    <t>111.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</si>
  <si>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</si>
  <si>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</si>
  <si>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</si>
  <si>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</si>
  <si>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частной формы собственности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</si>
  <si>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</si>
  <si>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</si>
  <si>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</si>
  <si>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</si>
  <si>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</si>
  <si>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</si>
  <si>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116.</t>
  </si>
  <si>
    <t>Доля подписанных паспортов готовности (по состоянию на 15 ноября отчетного года):</t>
  </si>
  <si>
    <t>жилищного фонда</t>
  </si>
  <si>
    <t>котельных</t>
  </si>
  <si>
    <t>118.</t>
  </si>
  <si>
    <t>Доля убыточных организаций жилищно-коммунального хозяйства</t>
  </si>
  <si>
    <t>119.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</si>
  <si>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</si>
  <si>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120.</t>
  </si>
  <si>
    <t>Доля населения, проживающего в многоквартирных домах, признанных в установленном порядке аварийными</t>
  </si>
  <si>
    <t>121.</t>
  </si>
  <si>
    <t>в том числе</t>
  </si>
  <si>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</si>
  <si>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</si>
  <si>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</si>
  <si>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VIII. Организация муниципального управления</t>
  </si>
  <si>
    <t>123.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</si>
  <si>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</si>
  <si>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124.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</si>
  <si>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</si>
  <si>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125.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</si>
  <si>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</si>
  <si>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126.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</si>
  <si>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</si>
  <si>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</si>
  <si>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</si>
  <si>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</si>
  <si>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128.</t>
  </si>
  <si>
    <t>Общий объем расходов бюджета муниципального образования на культуру</t>
  </si>
  <si>
    <t>129.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</si>
  <si>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</si>
  <si>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130.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</si>
  <si>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</si>
  <si>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131.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</si>
  <si>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</si>
  <si>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132.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</si>
  <si>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</si>
  <si>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133.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</si>
  <si>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</si>
  <si>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134.</t>
  </si>
  <si>
    <t>Утверждение бюджета на 3 года (данный показатель оценивается, если субъект Российской Федерации перешел на 3-летний бюджет)</t>
  </si>
  <si>
    <t>да / нет</t>
  </si>
  <si>
    <t>135.</t>
  </si>
  <si>
    <t>Среднегодовая численность постоянного населения</t>
  </si>
  <si>
    <t>тыс. человек</t>
  </si>
  <si>
    <t>136.</t>
  </si>
  <si>
    <t>Численность населения на начало года</t>
  </si>
  <si>
    <t>137.</t>
  </si>
  <si>
    <t>Численность населения на конец года</t>
  </si>
  <si>
    <t>138.</t>
  </si>
  <si>
    <t>в том числе в части бюджетных инвестиций на увеличение стоимости основных средств</t>
  </si>
  <si>
    <t>139.</t>
  </si>
  <si>
    <t>в том числе в расчете на одного жителя муниципального образования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</si>
  <si>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</si>
  <si>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141.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</si>
  <si>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</si>
  <si>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142.</t>
  </si>
  <si>
    <t>Количество муниципальных услуг, предоставляемых органами местного самоуправления, муниципальными учреждениями</t>
  </si>
  <si>
    <t>143.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</si>
  <si>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</si>
  <si>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IX. Энергосбережение и повышение энергетической эффективности</t>
  </si>
  <si>
    <t>144.</t>
  </si>
  <si>
    <t>Удельная величина потребления энергетических ресурсов в многоквартирных домах:</t>
  </si>
  <si>
    <t>Гкал на 1 кв. метр общей площади</t>
  </si>
  <si>
    <t>куб. метров на 1 проживающего</t>
  </si>
  <si>
    <t>145.</t>
  </si>
  <si>
    <t>Удельная величина потребления энергетических ресурсов муниципальными бюджетными учреждениями:</t>
  </si>
  <si>
    <t>Гкал на 1 человека населения</t>
  </si>
  <si>
    <t>куб. метров на 1 человека населения</t>
  </si>
  <si>
    <t>Перечень дополнительных показателей для оценки эффективности деятельности органов местного самоуправления городских округов и муниципальных районов Иркутской области</t>
  </si>
  <si>
    <t>146.</t>
  </si>
  <si>
    <t>Общий объем расходов бюджета муниципального образования, направленных на благоустройство территорий:</t>
  </si>
  <si>
    <t>по устройству детских и спортивных площадок</t>
  </si>
  <si>
    <t>на благоустройство придомовых территорий (озеленение, ремонт внутриквартальных проездов и площадок, устройство малых архитектурных форм)</t>
  </si>
  <si>
    <t>на устройство и обслуживание освещения улиц</t>
  </si>
  <si>
    <t>147.</t>
  </si>
  <si>
    <t>Количество несанкционированных свалок</t>
  </si>
  <si>
    <t>148.</t>
  </si>
  <si>
    <t>149.</t>
  </si>
  <si>
    <t>Наличие предприятий по переработке отходов или полигонов ТБО, удовлетворяющих требованиям действующего законодательства</t>
  </si>
  <si>
    <t>150.</t>
  </si>
  <si>
    <t>Количество ликвидированных несанкционированных свалок бытовых отходов и мусора</t>
  </si>
  <si>
    <t>в том числе введенная в действие за год</t>
  </si>
  <si>
    <t>в том числе введенных в действие за год</t>
  </si>
  <si>
    <t>Типовая форма доклада, 
утвержденная распоряжением Правительства РФ от11.09.2008 г. № 1313-р (в ред. распоряжения Правительства РФ от 15.05.2010 г. № 758-р (ред. 18.12.2010 г.)</t>
  </si>
  <si>
    <t>Общий объем расходов бюджета муниципального образования, направленных на мероприятия по обращению с отходами, в том числе уборка несанкционированных свалок, приобретение спецтехники, проектирование полигонов твердо-бытовых отходов (ТБО)</t>
  </si>
  <si>
    <t>Перечень экспертных показателей для оценки эффективности деятельности органов местного самоуправления городских округов и муниципальных районов Иркутской области</t>
  </si>
  <si>
    <t>151.</t>
  </si>
  <si>
    <t>152.</t>
  </si>
  <si>
    <t>153.</t>
  </si>
  <si>
    <t>154.</t>
  </si>
  <si>
    <t>Удельный вес бюджетных и внебюджетных средств (собственные средства инвесторов), направленных по согласованию с мэром муниципального образования на разработку проектно-сметной документации на инфраструктурные объекты и инвестиционные проекты, в общем объеме расходов консолидированного местного бюджета</t>
  </si>
  <si>
    <t>Проведение муниципального конкурса "Почетная семья"</t>
  </si>
  <si>
    <t>Количество трудоустроенных подростков в возрасте от 14 до 18 лет</t>
  </si>
  <si>
    <t>Общий объем расходов бюджета муниципального образования, направленных на обеспечение занятости подростков 14-18 лет</t>
  </si>
  <si>
    <t>155.</t>
  </si>
  <si>
    <t>156.</t>
  </si>
  <si>
    <t>157.</t>
  </si>
  <si>
    <t>Наличие территориальной трехсторонней комиссии по регулированию социально-трудовых отношений</t>
  </si>
  <si>
    <t>Количество территориальных, отраслевых, иных соглашений, по регулированию социально-трудовых отношений заключенных на муниципальном уровне</t>
  </si>
  <si>
    <t>-</t>
  </si>
  <si>
    <t>нет</t>
  </si>
  <si>
    <t xml:space="preserve"> -</t>
  </si>
  <si>
    <t>да</t>
  </si>
  <si>
    <t xml:space="preserve"> </t>
  </si>
  <si>
    <t>Щеглов Михаил Николаевич</t>
  </si>
  <si>
    <r>
  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_</t>
    </r>
    <r>
      <rPr>
        <u val="single"/>
        <sz val="11"/>
        <rFont val="Arial"/>
        <family val="2"/>
      </rPr>
      <t>2010</t>
    </r>
    <r>
      <rPr>
        <sz val="11"/>
        <rFont val="Arial"/>
        <family val="0"/>
      </rPr>
      <t>_ год и их планируемых значениях на 3-летний период</t>
    </r>
  </si>
  <si>
    <t>Муниципальное казенное учреждение "Администрация городского округа муниципального образования "город Саянск"</t>
  </si>
  <si>
    <t>Удельный вес работников, охваченных действием коллективных договоров (% от занятых в экономике)</t>
  </si>
  <si>
    <t xml:space="preserve">Мэр городского округа муниципального образования «город Саянск»                                                  М.Н. Щеглов
</t>
  </si>
  <si>
    <r>
      <t xml:space="preserve">Число случаев смерти лиц в возрасте до 65 лет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</si>
  <si>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в первые сутки в стационаре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</si>
  <si>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Число случаев смерти детей до 18 лет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</si>
  <si>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Число работающих (физических лиц) в муниципальных учреждениях здравоохранения в расчете на 10 тыс. человек населения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</si>
  <si>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Общая площадь жилых помещений, приходящаяся в среднем на 1 жителя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</si>
  <si>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Число жилых квартир в расчете на 1 тыс. человек населения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</si>
  <si>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Общий объем расходов бюджета муниципального образования на жилищно-коммунальное хозяйство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</si>
  <si>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Общий объем расходов бюджета муниципального образования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</si>
  <si>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 xml:space="preserve">Общий объем расходов бюджета муниципального образования на содержание работников органов местного самоуправления </t>
    </r>
    <r>
      <rPr>
        <sz val="10"/>
        <color indexed="8"/>
        <rFont val="Arial Cyr"/>
        <family val="0"/>
      </rPr>
      <t>–</t>
    </r>
    <r>
      <rPr>
        <sz val="10"/>
        <color indexed="8"/>
        <rFont val="Arial"/>
        <family val="0"/>
      </rPr>
      <t xml:space="preserve"> всего</t>
    </r>
  </si>
  <si>
    <r>
      <t>кВт</t>
    </r>
    <r>
      <rPr>
        <sz val="10"/>
        <color indexed="8"/>
        <rFont val="Arial"/>
        <family val="2"/>
      </rPr>
      <t>·</t>
    </r>
    <r>
      <rPr>
        <sz val="10"/>
        <color indexed="8"/>
        <rFont val="Arial"/>
        <family val="0"/>
      </rPr>
      <t>ч на 1 проживающего</t>
    </r>
  </si>
  <si>
    <r>
      <t>кВт</t>
    </r>
    <r>
      <rPr>
        <sz val="10"/>
        <color indexed="8"/>
        <rFont val="Arial"/>
        <family val="2"/>
      </rPr>
      <t>·</t>
    </r>
    <r>
      <rPr>
        <sz val="10"/>
        <color indexed="8"/>
        <rFont val="Arial"/>
        <family val="0"/>
      </rPr>
      <t>ч на 1 человека населения</t>
    </r>
  </si>
  <si>
    <r>
      <t>Примечание:</t>
    </r>
    <r>
      <rPr>
        <sz val="10"/>
        <color indexed="8"/>
        <rFont val="Arial"/>
        <family val="0"/>
      </rPr>
      <t xml:space="preserve"> 
В показателях 6-9, 16, 51-54, 64-66, 92-95, 100-102, 105, 121, 128-130, 138, 139, 146, 148, 154 для муниципальных районов учитывается консолидированный бюджет.
Показатели 1-3, 10, 11, 17, 18, 20, 21, 31, 34, 55-57, 67, 68, 109, 110, 112-115, 117, 122, 127 оцениваются с 2012 года по итогам 2011 года.</t>
    </r>
  </si>
  <si>
    <t xml:space="preserve"> -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</si>
</sst>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name val="Arial"/>
      <family val="2"/>
    </font>
    <font>
      <sz val="10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 indent="2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 indent="3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tabSelected="1" view="pageBreakPreview" zoomScaleSheetLayoutView="100" workbookViewId="0" topLeftCell="A60">
      <selection activeCell="L75" sqref="L75"/>
    </sheetView>
  </sheetViews>
  <sheetFormatPr defaultColWidth="9.140625" defaultRowHeight="12.75"/>
  <cols>
    <col min="1" max="1" width="7.421875" style="1" customWidth="1"/>
    <col min="2" max="2" width="41.421875" style="0" customWidth="1"/>
    <col min="3" max="3" width="16.140625" style="0" customWidth="1"/>
    <col min="4" max="5" width="9.8515625" style="5" bestFit="1" customWidth="1"/>
    <col min="6" max="6" width="9.57421875" style="5" customWidth="1"/>
    <col min="7" max="7" width="9.28125" style="5" customWidth="1"/>
    <col min="8" max="8" width="10.00390625" style="5" customWidth="1"/>
  </cols>
  <sheetData>
    <row r="1" spans="1:8" ht="73.5" customHeight="1">
      <c r="A1" s="33" t="s">
        <v>343</v>
      </c>
      <c r="B1" s="33"/>
      <c r="C1" s="33"/>
      <c r="D1" s="33"/>
      <c r="E1" s="33"/>
      <c r="F1" s="33"/>
      <c r="G1" s="33"/>
      <c r="H1" s="33"/>
    </row>
    <row r="2" spans="1:8" ht="21.75" customHeight="1">
      <c r="A2" s="34" t="s">
        <v>364</v>
      </c>
      <c r="B2" s="34"/>
      <c r="C2" s="34"/>
      <c r="D2" s="34"/>
      <c r="E2" s="34"/>
      <c r="F2" s="34"/>
      <c r="G2" s="34"/>
      <c r="H2" s="34"/>
    </row>
    <row r="3" spans="1:8" ht="9" customHeight="1">
      <c r="A3" s="35" t="s">
        <v>0</v>
      </c>
      <c r="B3" s="35"/>
      <c r="C3" s="35"/>
      <c r="D3" s="35"/>
      <c r="E3" s="35"/>
      <c r="F3" s="35"/>
      <c r="G3" s="35"/>
      <c r="H3" s="35"/>
    </row>
    <row r="4" spans="1:8" ht="21.75" customHeight="1">
      <c r="A4" s="34" t="s">
        <v>366</v>
      </c>
      <c r="B4" s="34"/>
      <c r="C4" s="34"/>
      <c r="D4" s="34"/>
      <c r="E4" s="34"/>
      <c r="F4" s="34"/>
      <c r="G4" s="34"/>
      <c r="H4" s="34"/>
    </row>
    <row r="5" spans="1:8" ht="9" customHeight="1">
      <c r="A5" s="35" t="s">
        <v>1</v>
      </c>
      <c r="B5" s="35"/>
      <c r="C5" s="35"/>
      <c r="D5" s="35"/>
      <c r="E5" s="35"/>
      <c r="F5" s="35"/>
      <c r="G5" s="35"/>
      <c r="H5" s="35"/>
    </row>
    <row r="6" spans="1:8" ht="63" customHeight="1">
      <c r="A6" s="36" t="s">
        <v>365</v>
      </c>
      <c r="B6" s="36"/>
      <c r="C6" s="36"/>
      <c r="D6" s="36"/>
      <c r="E6" s="36"/>
      <c r="F6" s="36"/>
      <c r="G6" s="36"/>
      <c r="H6" s="36"/>
    </row>
    <row r="8" spans="1:8" ht="37.5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.75" customHeight="1">
      <c r="A9" s="34" t="s">
        <v>366</v>
      </c>
      <c r="B9" s="34"/>
      <c r="C9" s="34"/>
      <c r="D9" s="34"/>
      <c r="E9" s="34"/>
      <c r="F9" s="34"/>
      <c r="G9" s="34"/>
      <c r="H9" s="34"/>
    </row>
    <row r="10" spans="1:8" ht="9" customHeight="1">
      <c r="A10" s="35" t="s">
        <v>3</v>
      </c>
      <c r="B10" s="35"/>
      <c r="C10" s="35"/>
      <c r="D10" s="35"/>
      <c r="E10" s="35"/>
      <c r="F10" s="35"/>
      <c r="G10" s="35"/>
      <c r="H10" s="35"/>
    </row>
    <row r="11" spans="2:8" ht="9" customHeight="1">
      <c r="B11" s="2"/>
      <c r="C11" s="2"/>
      <c r="D11" s="4"/>
      <c r="E11" s="4"/>
      <c r="F11" s="4"/>
      <c r="G11" s="4"/>
      <c r="H11" s="4"/>
    </row>
    <row r="12" spans="1:8" ht="18.75" customHeight="1">
      <c r="A12" s="46" t="s">
        <v>14</v>
      </c>
      <c r="B12" s="46" t="s">
        <v>4</v>
      </c>
      <c r="C12" s="46" t="s">
        <v>5</v>
      </c>
      <c r="D12" s="53" t="s">
        <v>6</v>
      </c>
      <c r="E12" s="53"/>
      <c r="F12" s="53"/>
      <c r="G12" s="53"/>
      <c r="H12" s="53"/>
    </row>
    <row r="13" spans="1:8" ht="12.75">
      <c r="A13" s="46"/>
      <c r="B13" s="46"/>
      <c r="C13" s="46"/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</row>
    <row r="14" spans="1:8" ht="12.75">
      <c r="A14" s="47" t="s">
        <v>12</v>
      </c>
      <c r="B14" s="48"/>
      <c r="C14" s="48"/>
      <c r="D14" s="48"/>
      <c r="E14" s="48"/>
      <c r="F14" s="48"/>
      <c r="G14" s="48"/>
      <c r="H14" s="49"/>
    </row>
    <row r="15" spans="1:8" ht="12.75">
      <c r="A15" s="50" t="s">
        <v>13</v>
      </c>
      <c r="B15" s="51"/>
      <c r="C15" s="51"/>
      <c r="D15" s="51"/>
      <c r="E15" s="51"/>
      <c r="F15" s="51"/>
      <c r="G15" s="51"/>
      <c r="H15" s="52"/>
    </row>
    <row r="16" spans="1:8" ht="65.25" customHeight="1">
      <c r="A16" s="14" t="s">
        <v>16</v>
      </c>
      <c r="B16" s="15" t="s">
        <v>17</v>
      </c>
      <c r="C16" s="10" t="s">
        <v>15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92.25" customHeight="1">
      <c r="A17" s="14" t="s">
        <v>18</v>
      </c>
      <c r="B17" s="15" t="s">
        <v>19</v>
      </c>
      <c r="C17" s="10" t="s">
        <v>15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38.25">
      <c r="A18" s="14" t="s">
        <v>21</v>
      </c>
      <c r="B18" s="15" t="s">
        <v>20</v>
      </c>
      <c r="C18" s="10" t="s">
        <v>24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53.25" customHeight="1">
      <c r="A19" s="14" t="s">
        <v>22</v>
      </c>
      <c r="B19" s="15" t="s">
        <v>23</v>
      </c>
      <c r="C19" s="10" t="s">
        <v>24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27" customHeight="1">
      <c r="A20" s="14" t="s">
        <v>25</v>
      </c>
      <c r="B20" s="15" t="s">
        <v>26</v>
      </c>
      <c r="C20" s="10" t="s">
        <v>24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53.25" customHeight="1">
      <c r="A21" s="14" t="s">
        <v>27</v>
      </c>
      <c r="B21" s="15" t="s">
        <v>28</v>
      </c>
      <c r="C21" s="10" t="s">
        <v>24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1:8" ht="12.75">
      <c r="A22" s="43" t="s">
        <v>29</v>
      </c>
      <c r="B22" s="44"/>
      <c r="C22" s="44"/>
      <c r="D22" s="44"/>
      <c r="E22" s="44"/>
      <c r="F22" s="44"/>
      <c r="G22" s="44"/>
      <c r="H22" s="45"/>
    </row>
    <row r="23" spans="1:9" ht="246.75" customHeight="1">
      <c r="A23" s="14" t="s">
        <v>30</v>
      </c>
      <c r="B23" s="15" t="s">
        <v>31</v>
      </c>
      <c r="C23" s="10" t="s">
        <v>15</v>
      </c>
      <c r="D23" s="9">
        <v>12.06</v>
      </c>
      <c r="E23" s="9">
        <v>18.7</v>
      </c>
      <c r="F23" s="7">
        <v>15</v>
      </c>
      <c r="G23" s="7">
        <v>15</v>
      </c>
      <c r="H23" s="7">
        <v>15</v>
      </c>
      <c r="I23" s="3"/>
    </row>
    <row r="24" spans="1:8" ht="129" customHeight="1">
      <c r="A24" s="14" t="s">
        <v>32</v>
      </c>
      <c r="B24" s="15" t="s">
        <v>33</v>
      </c>
      <c r="C24" s="10" t="s">
        <v>15</v>
      </c>
      <c r="D24" s="7">
        <v>1</v>
      </c>
      <c r="E24" s="9">
        <v>0.7</v>
      </c>
      <c r="F24" s="9">
        <v>0.6</v>
      </c>
      <c r="G24" s="9">
        <v>0.6</v>
      </c>
      <c r="H24" s="9">
        <v>0.5</v>
      </c>
    </row>
    <row r="25" spans="1:8" ht="76.5" customHeight="1">
      <c r="A25" s="14" t="s">
        <v>34</v>
      </c>
      <c r="B25" s="15" t="s">
        <v>35</v>
      </c>
      <c r="C25" s="10" t="s">
        <v>15</v>
      </c>
      <c r="D25" s="8" t="s">
        <v>359</v>
      </c>
      <c r="E25" s="9">
        <v>1.47</v>
      </c>
      <c r="F25" s="9">
        <v>2.12</v>
      </c>
      <c r="G25" s="9">
        <v>5</v>
      </c>
      <c r="H25" s="9">
        <v>8.33</v>
      </c>
    </row>
    <row r="26" spans="1:8" ht="117" customHeight="1">
      <c r="A26" s="14" t="s">
        <v>36</v>
      </c>
      <c r="B26" s="15" t="s">
        <v>37</v>
      </c>
      <c r="C26" s="10" t="s">
        <v>38</v>
      </c>
      <c r="D26" s="8">
        <v>28.1</v>
      </c>
      <c r="E26" s="8">
        <v>26.47</v>
      </c>
      <c r="F26" s="8">
        <v>32.1</v>
      </c>
      <c r="G26" s="8">
        <v>27.7</v>
      </c>
      <c r="H26" s="8">
        <v>24</v>
      </c>
    </row>
    <row r="27" spans="1:8" ht="52.5" customHeight="1">
      <c r="A27" s="27" t="s">
        <v>39</v>
      </c>
      <c r="B27" s="16" t="s">
        <v>40</v>
      </c>
      <c r="C27" s="10" t="s">
        <v>24</v>
      </c>
      <c r="D27" s="11" t="s">
        <v>359</v>
      </c>
      <c r="E27" s="11">
        <v>30</v>
      </c>
      <c r="F27" s="11">
        <v>862</v>
      </c>
      <c r="G27" s="11">
        <v>1500</v>
      </c>
      <c r="H27" s="11">
        <v>2000</v>
      </c>
    </row>
    <row r="28" spans="1:8" ht="12.75">
      <c r="A28" s="28"/>
      <c r="B28" s="17" t="s">
        <v>96</v>
      </c>
      <c r="C28" s="30"/>
      <c r="D28" s="31"/>
      <c r="E28" s="31"/>
      <c r="F28" s="31"/>
      <c r="G28" s="31"/>
      <c r="H28" s="32"/>
    </row>
    <row r="29" spans="1:8" ht="27" customHeight="1">
      <c r="A29" s="28"/>
      <c r="B29" s="17" t="s">
        <v>41</v>
      </c>
      <c r="C29" s="10" t="s">
        <v>42</v>
      </c>
      <c r="D29" s="12" t="s">
        <v>359</v>
      </c>
      <c r="E29" s="12">
        <v>19.6</v>
      </c>
      <c r="F29" s="13">
        <v>530.8</v>
      </c>
      <c r="G29" s="13">
        <v>909.1</v>
      </c>
      <c r="H29" s="13">
        <v>1176.5</v>
      </c>
    </row>
    <row r="30" spans="1:8" ht="25.5">
      <c r="A30" s="29"/>
      <c r="B30" s="17" t="s">
        <v>43</v>
      </c>
      <c r="C30" s="10" t="s">
        <v>42</v>
      </c>
      <c r="D30" s="12" t="s">
        <v>359</v>
      </c>
      <c r="E30" s="18">
        <v>0.684</v>
      </c>
      <c r="F30" s="18">
        <v>21.224</v>
      </c>
      <c r="G30" s="18">
        <v>36.932</v>
      </c>
      <c r="H30" s="18">
        <v>49.243</v>
      </c>
    </row>
    <row r="31" spans="1:8" ht="12.75">
      <c r="A31" s="43" t="s">
        <v>44</v>
      </c>
      <c r="B31" s="44"/>
      <c r="C31" s="44"/>
      <c r="D31" s="44"/>
      <c r="E31" s="44"/>
      <c r="F31" s="44"/>
      <c r="G31" s="44"/>
      <c r="H31" s="45"/>
    </row>
    <row r="32" spans="1:8" ht="90" customHeight="1">
      <c r="A32" s="14" t="s">
        <v>46</v>
      </c>
      <c r="B32" s="15" t="s">
        <v>47</v>
      </c>
      <c r="C32" s="10" t="s">
        <v>48</v>
      </c>
      <c r="D32" s="7">
        <v>157</v>
      </c>
      <c r="E32" s="7">
        <v>157</v>
      </c>
      <c r="F32" s="7">
        <v>157</v>
      </c>
      <c r="G32" s="7">
        <v>157</v>
      </c>
      <c r="H32" s="7">
        <v>157</v>
      </c>
    </row>
    <row r="33" spans="1:8" ht="52.5" customHeight="1">
      <c r="A33" s="14" t="s">
        <v>49</v>
      </c>
      <c r="B33" s="15" t="s">
        <v>50</v>
      </c>
      <c r="C33" s="10" t="s">
        <v>24</v>
      </c>
      <c r="D33" s="9">
        <v>103898.9</v>
      </c>
      <c r="E33" s="9">
        <v>103898.9</v>
      </c>
      <c r="F33" s="9">
        <v>103898.9</v>
      </c>
      <c r="G33" s="9">
        <f>F33-5000</f>
        <v>98898.9</v>
      </c>
      <c r="H33" s="9">
        <f>G33-5000</f>
        <v>93898.9</v>
      </c>
    </row>
    <row r="34" spans="1:8" ht="39" customHeight="1">
      <c r="A34" s="14" t="s">
        <v>51</v>
      </c>
      <c r="B34" s="15" t="s">
        <v>52</v>
      </c>
      <c r="C34" s="10" t="s">
        <v>42</v>
      </c>
      <c r="D34" s="7">
        <v>8910</v>
      </c>
      <c r="E34" s="7">
        <v>18154</v>
      </c>
      <c r="F34" s="7">
        <v>18471</v>
      </c>
      <c r="G34" s="7">
        <v>84997</v>
      </c>
      <c r="H34" s="7">
        <v>92192</v>
      </c>
    </row>
    <row r="35" spans="1:8" ht="12.75">
      <c r="A35" s="43" t="s">
        <v>53</v>
      </c>
      <c r="B35" s="44"/>
      <c r="C35" s="44"/>
      <c r="D35" s="44"/>
      <c r="E35" s="44"/>
      <c r="F35" s="44"/>
      <c r="G35" s="44"/>
      <c r="H35" s="45"/>
    </row>
    <row r="36" spans="1:8" ht="25.5">
      <c r="A36" s="14" t="s">
        <v>54</v>
      </c>
      <c r="B36" s="15" t="s">
        <v>58</v>
      </c>
      <c r="C36" s="10" t="s">
        <v>59</v>
      </c>
      <c r="D36" s="7">
        <v>1</v>
      </c>
      <c r="E36" s="7">
        <v>1</v>
      </c>
      <c r="F36" s="7">
        <v>1</v>
      </c>
      <c r="G36" s="7">
        <v>1</v>
      </c>
      <c r="H36" s="7">
        <v>1</v>
      </c>
    </row>
    <row r="37" spans="1:8" ht="25.5">
      <c r="A37" s="14" t="s">
        <v>55</v>
      </c>
      <c r="B37" s="15" t="s">
        <v>56</v>
      </c>
      <c r="C37" s="10" t="s">
        <v>59</v>
      </c>
      <c r="D37" s="7">
        <v>1</v>
      </c>
      <c r="E37" s="7">
        <v>1</v>
      </c>
      <c r="F37" s="7">
        <v>1</v>
      </c>
      <c r="G37" s="7">
        <v>1</v>
      </c>
      <c r="H37" s="7">
        <v>1</v>
      </c>
    </row>
    <row r="38" spans="1:8" ht="38.25">
      <c r="A38" s="14" t="s">
        <v>57</v>
      </c>
      <c r="B38" s="15" t="s">
        <v>60</v>
      </c>
      <c r="C38" s="10" t="s">
        <v>45</v>
      </c>
      <c r="D38" s="8" t="s">
        <v>359</v>
      </c>
      <c r="E38" s="8" t="s">
        <v>359</v>
      </c>
      <c r="F38" s="8" t="s">
        <v>359</v>
      </c>
      <c r="G38" s="8" t="s">
        <v>359</v>
      </c>
      <c r="H38" s="8" t="s">
        <v>359</v>
      </c>
    </row>
    <row r="39" spans="1:8" ht="27.75" customHeight="1">
      <c r="A39" s="14" t="s">
        <v>61</v>
      </c>
      <c r="B39" s="15" t="s">
        <v>62</v>
      </c>
      <c r="C39" s="10" t="s">
        <v>45</v>
      </c>
      <c r="D39" s="8" t="s">
        <v>359</v>
      </c>
      <c r="E39" s="8" t="s">
        <v>359</v>
      </c>
      <c r="F39" s="8" t="s">
        <v>359</v>
      </c>
      <c r="G39" s="8" t="s">
        <v>359</v>
      </c>
      <c r="H39" s="8" t="s">
        <v>359</v>
      </c>
    </row>
    <row r="40" spans="1:8" ht="27.75" customHeight="1">
      <c r="A40" s="14" t="s">
        <v>63</v>
      </c>
      <c r="B40" s="15" t="s">
        <v>64</v>
      </c>
      <c r="C40" s="10" t="s">
        <v>15</v>
      </c>
      <c r="D40" s="8" t="s">
        <v>359</v>
      </c>
      <c r="E40" s="8" t="s">
        <v>359</v>
      </c>
      <c r="F40" s="8" t="s">
        <v>359</v>
      </c>
      <c r="G40" s="8" t="s">
        <v>359</v>
      </c>
      <c r="H40" s="8" t="s">
        <v>359</v>
      </c>
    </row>
    <row r="41" spans="1:8" ht="12.75">
      <c r="A41" s="43" t="s">
        <v>65</v>
      </c>
      <c r="B41" s="44"/>
      <c r="C41" s="44"/>
      <c r="D41" s="44"/>
      <c r="E41" s="44"/>
      <c r="F41" s="44"/>
      <c r="G41" s="44"/>
      <c r="H41" s="45"/>
    </row>
    <row r="42" spans="1:8" ht="102.75" customHeight="1">
      <c r="A42" s="14" t="s">
        <v>66</v>
      </c>
      <c r="B42" s="15" t="s">
        <v>67</v>
      </c>
      <c r="C42" s="10" t="s">
        <v>15</v>
      </c>
      <c r="D42" s="13">
        <v>56.8</v>
      </c>
      <c r="E42" s="13">
        <v>57.1</v>
      </c>
      <c r="F42" s="13">
        <v>57.1</v>
      </c>
      <c r="G42" s="13">
        <v>57.1</v>
      </c>
      <c r="H42" s="13">
        <v>57.1</v>
      </c>
    </row>
    <row r="43" spans="1:8" ht="29.25" customHeight="1">
      <c r="A43" s="27" t="s">
        <v>68</v>
      </c>
      <c r="B43" s="15" t="s">
        <v>69</v>
      </c>
      <c r="C43" s="30"/>
      <c r="D43" s="31"/>
      <c r="E43" s="31"/>
      <c r="F43" s="31"/>
      <c r="G43" s="31"/>
      <c r="H43" s="32"/>
    </row>
    <row r="44" spans="1:8" ht="41.25" customHeight="1">
      <c r="A44" s="28"/>
      <c r="B44" s="17" t="s">
        <v>70</v>
      </c>
      <c r="C44" s="10" t="s">
        <v>42</v>
      </c>
      <c r="D44" s="11">
        <v>17514.7</v>
      </c>
      <c r="E44" s="11">
        <v>18765</v>
      </c>
      <c r="F44" s="11">
        <v>20116</v>
      </c>
      <c r="G44" s="11">
        <v>21484</v>
      </c>
      <c r="H44" s="11">
        <v>22880</v>
      </c>
    </row>
    <row r="45" spans="1:8" ht="25.5">
      <c r="A45" s="28"/>
      <c r="B45" s="17" t="s">
        <v>71</v>
      </c>
      <c r="C45" s="10" t="s">
        <v>42</v>
      </c>
      <c r="D45" s="9">
        <v>7461</v>
      </c>
      <c r="E45" s="7">
        <v>7664</v>
      </c>
      <c r="F45" s="7">
        <v>8216</v>
      </c>
      <c r="G45" s="7">
        <v>8775</v>
      </c>
      <c r="H45" s="7">
        <v>9345</v>
      </c>
    </row>
    <row r="46" spans="1:8" ht="27" customHeight="1">
      <c r="A46" s="28"/>
      <c r="B46" s="17" t="s">
        <v>73</v>
      </c>
      <c r="C46" s="10" t="s">
        <v>42</v>
      </c>
      <c r="D46" s="7">
        <v>10730</v>
      </c>
      <c r="E46" s="7">
        <v>10608</v>
      </c>
      <c r="F46" s="7">
        <v>11372</v>
      </c>
      <c r="G46" s="7">
        <v>12145</v>
      </c>
      <c r="H46" s="7">
        <v>12934</v>
      </c>
    </row>
    <row r="47" spans="1:8" ht="27.75" customHeight="1">
      <c r="A47" s="28"/>
      <c r="B47" s="19" t="s">
        <v>72</v>
      </c>
      <c r="C47" s="10" t="s">
        <v>42</v>
      </c>
      <c r="D47" s="7">
        <v>13527</v>
      </c>
      <c r="E47" s="7">
        <v>10136</v>
      </c>
      <c r="F47" s="7">
        <v>10866</v>
      </c>
      <c r="G47" s="7">
        <v>11605</v>
      </c>
      <c r="H47" s="7">
        <v>12360</v>
      </c>
    </row>
    <row r="48" spans="1:8" ht="92.25" customHeight="1">
      <c r="A48" s="28"/>
      <c r="B48" s="19" t="s">
        <v>74</v>
      </c>
      <c r="C48" s="10" t="s">
        <v>42</v>
      </c>
      <c r="D48" s="7">
        <v>8333</v>
      </c>
      <c r="E48" s="7">
        <v>10218</v>
      </c>
      <c r="F48" s="7">
        <v>10954</v>
      </c>
      <c r="G48" s="7">
        <v>11699</v>
      </c>
      <c r="H48" s="7">
        <v>12459</v>
      </c>
    </row>
    <row r="49" spans="1:8" ht="25.5">
      <c r="A49" s="28"/>
      <c r="B49" s="17" t="s">
        <v>75</v>
      </c>
      <c r="C49" s="10" t="s">
        <v>42</v>
      </c>
      <c r="D49" s="7">
        <v>11302</v>
      </c>
      <c r="E49" s="7">
        <v>13273</v>
      </c>
      <c r="F49" s="7">
        <v>14229</v>
      </c>
      <c r="G49" s="7">
        <v>15196</v>
      </c>
      <c r="H49" s="7">
        <v>16184</v>
      </c>
    </row>
    <row r="50" spans="1:8" ht="25.5">
      <c r="A50" s="28"/>
      <c r="B50" s="19" t="s">
        <v>76</v>
      </c>
      <c r="C50" s="10" t="s">
        <v>42</v>
      </c>
      <c r="D50" s="7">
        <v>23717</v>
      </c>
      <c r="E50" s="7">
        <v>29895</v>
      </c>
      <c r="F50" s="7">
        <v>36034</v>
      </c>
      <c r="G50" s="7">
        <v>39352</v>
      </c>
      <c r="H50" s="7">
        <v>41411</v>
      </c>
    </row>
    <row r="51" spans="1:8" ht="38.25">
      <c r="A51" s="28"/>
      <c r="B51" s="19" t="s">
        <v>77</v>
      </c>
      <c r="C51" s="10" t="s">
        <v>42</v>
      </c>
      <c r="D51" s="7">
        <v>11057</v>
      </c>
      <c r="E51" s="7">
        <v>12663</v>
      </c>
      <c r="F51" s="7">
        <v>14642</v>
      </c>
      <c r="G51" s="7">
        <v>16747</v>
      </c>
      <c r="H51" s="7">
        <v>17612</v>
      </c>
    </row>
    <row r="52" spans="1:8" ht="51">
      <c r="A52" s="29"/>
      <c r="B52" s="19" t="s">
        <v>78</v>
      </c>
      <c r="C52" s="10" t="s">
        <v>42</v>
      </c>
      <c r="D52" s="7">
        <v>7020</v>
      </c>
      <c r="E52" s="7">
        <v>8546</v>
      </c>
      <c r="F52" s="7">
        <v>10004</v>
      </c>
      <c r="G52" s="7">
        <v>11279</v>
      </c>
      <c r="H52" s="7">
        <v>11993</v>
      </c>
    </row>
    <row r="53" spans="1:8" ht="12.75" customHeight="1">
      <c r="A53" s="37" t="s">
        <v>140</v>
      </c>
      <c r="B53" s="38"/>
      <c r="C53" s="38"/>
      <c r="D53" s="38"/>
      <c r="E53" s="38"/>
      <c r="F53" s="38"/>
      <c r="G53" s="38"/>
      <c r="H53" s="39"/>
    </row>
    <row r="54" spans="1:8" ht="39" customHeight="1">
      <c r="A54" s="14" t="s">
        <v>79</v>
      </c>
      <c r="B54" s="15" t="s">
        <v>80</v>
      </c>
      <c r="C54" s="10" t="s">
        <v>15</v>
      </c>
      <c r="D54" s="9">
        <v>90.8</v>
      </c>
      <c r="E54" s="9">
        <v>102.4</v>
      </c>
      <c r="F54" s="7">
        <v>100</v>
      </c>
      <c r="G54" s="7">
        <v>100</v>
      </c>
      <c r="H54" s="7">
        <v>100</v>
      </c>
    </row>
    <row r="55" spans="1:8" ht="38.25">
      <c r="A55" s="14" t="s">
        <v>81</v>
      </c>
      <c r="B55" s="15" t="s">
        <v>82</v>
      </c>
      <c r="C55" s="10" t="s">
        <v>15</v>
      </c>
      <c r="D55" s="9">
        <v>40.4</v>
      </c>
      <c r="E55" s="9">
        <v>71.6</v>
      </c>
      <c r="F55" s="7">
        <v>100</v>
      </c>
      <c r="G55" s="7">
        <v>100</v>
      </c>
      <c r="H55" s="7">
        <v>100</v>
      </c>
    </row>
    <row r="56" spans="1:8" ht="27.75" customHeight="1">
      <c r="A56" s="14" t="s">
        <v>83</v>
      </c>
      <c r="B56" s="15" t="s">
        <v>84</v>
      </c>
      <c r="C56" s="10" t="s">
        <v>59</v>
      </c>
      <c r="D56" s="7">
        <v>1</v>
      </c>
      <c r="E56" s="7">
        <v>1</v>
      </c>
      <c r="F56" s="7">
        <v>1</v>
      </c>
      <c r="G56" s="7">
        <v>1</v>
      </c>
      <c r="H56" s="7">
        <v>1</v>
      </c>
    </row>
    <row r="57" spans="1:8" ht="38.25">
      <c r="A57" s="14" t="s">
        <v>85</v>
      </c>
      <c r="B57" s="15" t="s">
        <v>86</v>
      </c>
      <c r="C57" s="10" t="s">
        <v>59</v>
      </c>
      <c r="D57" s="7">
        <v>1</v>
      </c>
      <c r="E57" s="7">
        <v>1</v>
      </c>
      <c r="F57" s="7">
        <v>2</v>
      </c>
      <c r="G57" s="7">
        <v>2</v>
      </c>
      <c r="H57" s="7">
        <v>2</v>
      </c>
    </row>
    <row r="58" spans="1:8" ht="51">
      <c r="A58" s="14" t="s">
        <v>87</v>
      </c>
      <c r="B58" s="15" t="s">
        <v>88</v>
      </c>
      <c r="C58" s="10" t="s">
        <v>59</v>
      </c>
      <c r="D58" s="7">
        <v>0</v>
      </c>
      <c r="E58" s="7">
        <v>0</v>
      </c>
      <c r="F58" s="7">
        <v>0</v>
      </c>
      <c r="G58" s="7">
        <v>0</v>
      </c>
      <c r="H58" s="7">
        <v>2</v>
      </c>
    </row>
    <row r="59" spans="1:8" ht="64.5" customHeight="1">
      <c r="A59" s="14" t="s">
        <v>89</v>
      </c>
      <c r="B59" s="15" t="s">
        <v>90</v>
      </c>
      <c r="C59" s="10" t="s">
        <v>59</v>
      </c>
      <c r="D59" s="7">
        <v>0</v>
      </c>
      <c r="E59" s="7">
        <v>1</v>
      </c>
      <c r="F59" s="7">
        <v>1</v>
      </c>
      <c r="G59" s="7">
        <v>1</v>
      </c>
      <c r="H59" s="7">
        <v>2</v>
      </c>
    </row>
    <row r="60" spans="1:8" ht="38.25">
      <c r="A60" s="14" t="s">
        <v>91</v>
      </c>
      <c r="B60" s="15" t="s">
        <v>92</v>
      </c>
      <c r="C60" s="10" t="s">
        <v>59</v>
      </c>
      <c r="D60" s="7">
        <v>2</v>
      </c>
      <c r="E60" s="7">
        <v>2</v>
      </c>
      <c r="F60" s="7">
        <v>2</v>
      </c>
      <c r="G60" s="7">
        <v>2</v>
      </c>
      <c r="H60" s="7">
        <v>2</v>
      </c>
    </row>
    <row r="61" spans="1:8" ht="36" customHeight="1">
      <c r="A61" s="27" t="s">
        <v>93</v>
      </c>
      <c r="B61" s="15" t="s">
        <v>369</v>
      </c>
      <c r="C61" s="11" t="s">
        <v>94</v>
      </c>
      <c r="D61" s="7">
        <v>662.3</v>
      </c>
      <c r="E61" s="7">
        <v>643.7</v>
      </c>
      <c r="F61" s="7">
        <v>615.7</v>
      </c>
      <c r="G61" s="7">
        <v>615.7</v>
      </c>
      <c r="H61" s="7">
        <v>615.7</v>
      </c>
    </row>
    <row r="62" spans="1:8" ht="12.75">
      <c r="A62" s="28"/>
      <c r="B62" s="17" t="s">
        <v>96</v>
      </c>
      <c r="C62" s="40"/>
      <c r="D62" s="41"/>
      <c r="E62" s="41"/>
      <c r="F62" s="41"/>
      <c r="G62" s="41"/>
      <c r="H62" s="42"/>
    </row>
    <row r="63" spans="1:8" ht="35.25" customHeight="1">
      <c r="A63" s="28"/>
      <c r="B63" s="17" t="s">
        <v>95</v>
      </c>
      <c r="C63" s="11" t="s">
        <v>94</v>
      </c>
      <c r="D63" s="7">
        <v>290.6</v>
      </c>
      <c r="E63" s="7">
        <v>276.3</v>
      </c>
      <c r="F63" s="7">
        <v>223.8</v>
      </c>
      <c r="G63" s="7" t="s">
        <v>381</v>
      </c>
      <c r="H63" s="7" t="s">
        <v>381</v>
      </c>
    </row>
    <row r="64" spans="1:8" ht="12.75">
      <c r="A64" s="28"/>
      <c r="B64" s="19" t="s">
        <v>96</v>
      </c>
      <c r="C64" s="40"/>
      <c r="D64" s="41"/>
      <c r="E64" s="41"/>
      <c r="F64" s="41"/>
      <c r="G64" s="41"/>
      <c r="H64" s="42"/>
    </row>
    <row r="65" spans="1:8" ht="38.25" customHeight="1">
      <c r="A65" s="28"/>
      <c r="B65" s="19" t="s">
        <v>97</v>
      </c>
      <c r="C65" s="11" t="s">
        <v>94</v>
      </c>
      <c r="D65" s="7">
        <v>0</v>
      </c>
      <c r="E65" s="7">
        <v>0</v>
      </c>
      <c r="F65" s="7">
        <v>0</v>
      </c>
      <c r="G65" s="7" t="s">
        <v>381</v>
      </c>
      <c r="H65" s="7" t="s">
        <v>381</v>
      </c>
    </row>
    <row r="66" spans="1:8" ht="36" customHeight="1">
      <c r="A66" s="28"/>
      <c r="B66" s="19" t="s">
        <v>98</v>
      </c>
      <c r="C66" s="11" t="s">
        <v>94</v>
      </c>
      <c r="D66" s="7">
        <v>0</v>
      </c>
      <c r="E66" s="7">
        <v>0</v>
      </c>
      <c r="F66" s="7">
        <v>0</v>
      </c>
      <c r="G66" s="7" t="s">
        <v>381</v>
      </c>
      <c r="H66" s="7" t="s">
        <v>381</v>
      </c>
    </row>
    <row r="67" spans="1:8" ht="38.25" customHeight="1">
      <c r="A67" s="28"/>
      <c r="B67" s="17" t="s">
        <v>370</v>
      </c>
      <c r="C67" s="11" t="s">
        <v>94</v>
      </c>
      <c r="D67" s="7">
        <v>18.2</v>
      </c>
      <c r="E67" s="7">
        <v>17.4</v>
      </c>
      <c r="F67" s="7">
        <v>6.9</v>
      </c>
      <c r="G67" s="7">
        <v>3.4</v>
      </c>
      <c r="H67" s="7">
        <v>3.4</v>
      </c>
    </row>
    <row r="68" spans="1:8" ht="12.75">
      <c r="A68" s="28"/>
      <c r="B68" s="19" t="s">
        <v>96</v>
      </c>
      <c r="C68" s="40"/>
      <c r="D68" s="41"/>
      <c r="E68" s="41"/>
      <c r="F68" s="41"/>
      <c r="G68" s="41"/>
      <c r="H68" s="42"/>
    </row>
    <row r="69" spans="1:8" ht="39.75" customHeight="1">
      <c r="A69" s="28"/>
      <c r="B69" s="19" t="s">
        <v>97</v>
      </c>
      <c r="C69" s="11" t="s">
        <v>94</v>
      </c>
      <c r="D69" s="7">
        <v>2.2</v>
      </c>
      <c r="E69" s="7">
        <v>0</v>
      </c>
      <c r="F69" s="7">
        <v>0</v>
      </c>
      <c r="G69" s="7" t="s">
        <v>381</v>
      </c>
      <c r="H69" s="7" t="s">
        <v>381</v>
      </c>
    </row>
    <row r="70" spans="1:8" ht="37.5" customHeight="1">
      <c r="A70" s="29"/>
      <c r="B70" s="19" t="s">
        <v>98</v>
      </c>
      <c r="C70" s="11" t="s">
        <v>94</v>
      </c>
      <c r="D70" s="7">
        <v>0</v>
      </c>
      <c r="E70" s="7">
        <v>0</v>
      </c>
      <c r="F70" s="7">
        <v>0</v>
      </c>
      <c r="G70" s="7" t="s">
        <v>381</v>
      </c>
      <c r="H70" s="7" t="s">
        <v>381</v>
      </c>
    </row>
    <row r="71" spans="1:8" ht="35.25" customHeight="1">
      <c r="A71" s="27" t="s">
        <v>99</v>
      </c>
      <c r="B71" s="15" t="s">
        <v>371</v>
      </c>
      <c r="C71" s="11" t="s">
        <v>94</v>
      </c>
      <c r="D71" s="7">
        <v>147.7</v>
      </c>
      <c r="E71" s="7">
        <v>54</v>
      </c>
      <c r="F71" s="7">
        <v>0</v>
      </c>
      <c r="G71" s="7" t="s">
        <v>381</v>
      </c>
      <c r="H71" s="7" t="s">
        <v>381</v>
      </c>
    </row>
    <row r="72" spans="1:8" ht="12.75">
      <c r="A72" s="28"/>
      <c r="B72" s="17" t="s">
        <v>96</v>
      </c>
      <c r="C72" s="40"/>
      <c r="D72" s="41"/>
      <c r="E72" s="41"/>
      <c r="F72" s="41"/>
      <c r="G72" s="41"/>
      <c r="H72" s="42"/>
    </row>
    <row r="73" spans="1:8" ht="37.5" customHeight="1">
      <c r="A73" s="28"/>
      <c r="B73" s="17" t="s">
        <v>95</v>
      </c>
      <c r="C73" s="11" t="s">
        <v>94</v>
      </c>
      <c r="D73" s="7">
        <v>10.5</v>
      </c>
      <c r="E73" s="7">
        <v>10.8</v>
      </c>
      <c r="F73" s="7">
        <v>0</v>
      </c>
      <c r="G73" s="7" t="s">
        <v>381</v>
      </c>
      <c r="H73" s="7" t="s">
        <v>381</v>
      </c>
    </row>
    <row r="74" spans="1:8" ht="39.75" customHeight="1">
      <c r="A74" s="28"/>
      <c r="B74" s="17" t="s">
        <v>100</v>
      </c>
      <c r="C74" s="11" t="s">
        <v>94</v>
      </c>
      <c r="D74" s="7">
        <v>0</v>
      </c>
      <c r="E74" s="7">
        <v>0</v>
      </c>
      <c r="F74" s="7">
        <v>0</v>
      </c>
      <c r="G74" s="7" t="s">
        <v>381</v>
      </c>
      <c r="H74" s="7" t="s">
        <v>381</v>
      </c>
    </row>
    <row r="75" spans="1:8" ht="51">
      <c r="A75" s="27" t="s">
        <v>101</v>
      </c>
      <c r="B75" s="15" t="s">
        <v>372</v>
      </c>
      <c r="C75" s="11" t="s">
        <v>102</v>
      </c>
      <c r="D75" s="7">
        <v>223.46</v>
      </c>
      <c r="E75" s="7">
        <v>212.07</v>
      </c>
      <c r="F75" s="7">
        <v>214.81</v>
      </c>
      <c r="G75" s="7">
        <v>215.95</v>
      </c>
      <c r="H75" s="7">
        <v>216.64</v>
      </c>
    </row>
    <row r="76" spans="1:8" ht="12.75">
      <c r="A76" s="28"/>
      <c r="B76" s="17" t="s">
        <v>96</v>
      </c>
      <c r="C76" s="30"/>
      <c r="D76" s="31"/>
      <c r="E76" s="31"/>
      <c r="F76" s="31"/>
      <c r="G76" s="31"/>
      <c r="H76" s="32"/>
    </row>
    <row r="77" spans="1:8" ht="51">
      <c r="A77" s="28"/>
      <c r="B77" s="17" t="s">
        <v>103</v>
      </c>
      <c r="C77" s="10" t="s">
        <v>102</v>
      </c>
      <c r="D77" s="7">
        <v>27.16</v>
      </c>
      <c r="E77" s="7">
        <v>27.82</v>
      </c>
      <c r="F77" s="7">
        <v>28.96</v>
      </c>
      <c r="G77" s="7">
        <v>30.56</v>
      </c>
      <c r="H77" s="7">
        <v>31.7</v>
      </c>
    </row>
    <row r="78" spans="1:8" ht="38.25">
      <c r="A78" s="28"/>
      <c r="B78" s="19" t="s">
        <v>104</v>
      </c>
      <c r="C78" s="10" t="s">
        <v>102</v>
      </c>
      <c r="D78" s="7">
        <v>3.19</v>
      </c>
      <c r="E78" s="7">
        <v>2.96</v>
      </c>
      <c r="F78" s="7">
        <v>3.19</v>
      </c>
      <c r="G78" s="7">
        <v>3.65</v>
      </c>
      <c r="H78" s="7">
        <v>3.65</v>
      </c>
    </row>
    <row r="79" spans="1:8" ht="51">
      <c r="A79" s="28"/>
      <c r="B79" s="17" t="s">
        <v>105</v>
      </c>
      <c r="C79" s="10" t="s">
        <v>102</v>
      </c>
      <c r="D79" s="7">
        <v>97.24</v>
      </c>
      <c r="E79" s="7">
        <v>94.18</v>
      </c>
      <c r="F79" s="7">
        <v>96.46</v>
      </c>
      <c r="G79" s="7">
        <v>96.46</v>
      </c>
      <c r="H79" s="7">
        <v>96.46</v>
      </c>
    </row>
    <row r="80" spans="1:8" ht="51">
      <c r="A80" s="28"/>
      <c r="B80" s="19" t="s">
        <v>106</v>
      </c>
      <c r="C80" s="10" t="s">
        <v>102</v>
      </c>
      <c r="D80" s="7">
        <v>5.24</v>
      </c>
      <c r="E80" s="7">
        <v>5.24</v>
      </c>
      <c r="F80" s="7">
        <v>5.24</v>
      </c>
      <c r="G80" s="7">
        <v>5.24</v>
      </c>
      <c r="H80" s="7">
        <v>5.24</v>
      </c>
    </row>
    <row r="81" spans="1:8" ht="63.75">
      <c r="A81" s="29"/>
      <c r="B81" s="17" t="s">
        <v>107</v>
      </c>
      <c r="C81" s="10" t="s">
        <v>102</v>
      </c>
      <c r="D81" s="7">
        <v>97.24</v>
      </c>
      <c r="E81" s="7">
        <v>88.48</v>
      </c>
      <c r="F81" s="7">
        <v>87.79</v>
      </c>
      <c r="G81" s="7">
        <v>87.34</v>
      </c>
      <c r="H81" s="7">
        <v>86.88</v>
      </c>
    </row>
    <row r="82" spans="1:8" ht="51">
      <c r="A82" s="14" t="s">
        <v>108</v>
      </c>
      <c r="B82" s="15" t="s">
        <v>109</v>
      </c>
      <c r="C82" s="10" t="s">
        <v>48</v>
      </c>
      <c r="D82" s="9">
        <v>10.3</v>
      </c>
      <c r="E82" s="9">
        <v>9.7</v>
      </c>
      <c r="F82" s="9">
        <v>9.4</v>
      </c>
      <c r="G82" s="9">
        <v>9.4</v>
      </c>
      <c r="H82" s="9">
        <v>9.4</v>
      </c>
    </row>
    <row r="83" spans="1:8" ht="38.25">
      <c r="A83" s="14" t="s">
        <v>110</v>
      </c>
      <c r="B83" s="15" t="s">
        <v>111</v>
      </c>
      <c r="C83" s="10" t="s">
        <v>48</v>
      </c>
      <c r="D83" s="9">
        <v>333.9</v>
      </c>
      <c r="E83" s="9">
        <v>338.5</v>
      </c>
      <c r="F83" s="7">
        <v>339</v>
      </c>
      <c r="G83" s="7">
        <v>339</v>
      </c>
      <c r="H83" s="7">
        <v>339</v>
      </c>
    </row>
    <row r="84" spans="1:8" ht="38.25">
      <c r="A84" s="14" t="s">
        <v>112</v>
      </c>
      <c r="B84" s="15" t="s">
        <v>113</v>
      </c>
      <c r="C84" s="10" t="s">
        <v>59</v>
      </c>
      <c r="D84" s="9">
        <v>76.3</v>
      </c>
      <c r="E84" s="9">
        <v>76.3</v>
      </c>
      <c r="F84" s="9">
        <v>76.3</v>
      </c>
      <c r="G84" s="9">
        <v>76.3</v>
      </c>
      <c r="H84" s="9">
        <v>76.3</v>
      </c>
    </row>
    <row r="85" spans="1:8" ht="51">
      <c r="A85" s="14" t="s">
        <v>114</v>
      </c>
      <c r="B85" s="15" t="s">
        <v>115</v>
      </c>
      <c r="C85" s="10" t="s">
        <v>42</v>
      </c>
      <c r="D85" s="7">
        <v>485</v>
      </c>
      <c r="E85" s="7">
        <v>434</v>
      </c>
      <c r="F85" s="7">
        <v>358</v>
      </c>
      <c r="G85" s="7">
        <v>691</v>
      </c>
      <c r="H85" s="7">
        <v>738</v>
      </c>
    </row>
    <row r="86" spans="1:8" ht="38.25">
      <c r="A86" s="14" t="s">
        <v>116</v>
      </c>
      <c r="B86" s="15" t="s">
        <v>117</v>
      </c>
      <c r="C86" s="10" t="s">
        <v>42</v>
      </c>
      <c r="D86" s="7">
        <v>338</v>
      </c>
      <c r="E86" s="7">
        <v>433</v>
      </c>
      <c r="F86" s="7">
        <v>577</v>
      </c>
      <c r="G86" s="7">
        <v>943</v>
      </c>
      <c r="H86" s="7">
        <v>979</v>
      </c>
    </row>
    <row r="87" spans="1:8" ht="51">
      <c r="A87" s="27" t="s">
        <v>118</v>
      </c>
      <c r="B87" s="15" t="s">
        <v>119</v>
      </c>
      <c r="C87" s="30"/>
      <c r="D87" s="31"/>
      <c r="E87" s="31"/>
      <c r="F87" s="31"/>
      <c r="G87" s="31"/>
      <c r="H87" s="32"/>
    </row>
    <row r="88" spans="1:8" ht="12.75">
      <c r="A88" s="28"/>
      <c r="B88" s="17" t="s">
        <v>120</v>
      </c>
      <c r="C88" s="10" t="s">
        <v>124</v>
      </c>
      <c r="D88" s="8">
        <v>2.52</v>
      </c>
      <c r="E88" s="8">
        <v>2.47</v>
      </c>
      <c r="F88" s="8">
        <v>2.51</v>
      </c>
      <c r="G88" s="8">
        <v>2.65</v>
      </c>
      <c r="H88" s="8">
        <v>2.65</v>
      </c>
    </row>
    <row r="89" spans="1:8" ht="12.75">
      <c r="A89" s="28"/>
      <c r="B89" s="17" t="s">
        <v>121</v>
      </c>
      <c r="C89" s="10" t="s">
        <v>125</v>
      </c>
      <c r="D89" s="8">
        <v>9.43</v>
      </c>
      <c r="E89" s="8">
        <v>11.34</v>
      </c>
      <c r="F89" s="8">
        <v>10.25</v>
      </c>
      <c r="G89" s="8">
        <v>11.39</v>
      </c>
      <c r="H89" s="8">
        <v>11.39</v>
      </c>
    </row>
    <row r="90" spans="1:8" ht="12.75">
      <c r="A90" s="28"/>
      <c r="B90" s="17" t="s">
        <v>122</v>
      </c>
      <c r="C90" s="10" t="s">
        <v>126</v>
      </c>
      <c r="D90" s="8">
        <v>0.63</v>
      </c>
      <c r="E90" s="8">
        <v>0.84</v>
      </c>
      <c r="F90" s="8">
        <v>0.86</v>
      </c>
      <c r="G90" s="8">
        <v>0.86</v>
      </c>
      <c r="H90" s="8">
        <v>0.86</v>
      </c>
    </row>
    <row r="91" spans="1:8" ht="12.75">
      <c r="A91" s="29"/>
      <c r="B91" s="17" t="s">
        <v>123</v>
      </c>
      <c r="C91" s="10" t="s">
        <v>127</v>
      </c>
      <c r="D91" s="8">
        <v>0.36</v>
      </c>
      <c r="E91" s="8">
        <v>0.36</v>
      </c>
      <c r="F91" s="8">
        <v>0.35</v>
      </c>
      <c r="G91" s="8">
        <v>0.35</v>
      </c>
      <c r="H91" s="8">
        <v>0.35</v>
      </c>
    </row>
    <row r="92" spans="1:8" ht="38.25">
      <c r="A92" s="27" t="s">
        <v>128</v>
      </c>
      <c r="B92" s="15" t="s">
        <v>129</v>
      </c>
      <c r="C92" s="30"/>
      <c r="D92" s="31"/>
      <c r="E92" s="31"/>
      <c r="F92" s="31"/>
      <c r="G92" s="31"/>
      <c r="H92" s="32"/>
    </row>
    <row r="93" spans="1:8" ht="12.75">
      <c r="A93" s="28"/>
      <c r="B93" s="17" t="s">
        <v>120</v>
      </c>
      <c r="C93" s="10" t="s">
        <v>42</v>
      </c>
      <c r="D93" s="7">
        <v>1142</v>
      </c>
      <c r="E93" s="7">
        <v>1207</v>
      </c>
      <c r="F93" s="7">
        <v>1406</v>
      </c>
      <c r="G93" s="7">
        <v>1795</v>
      </c>
      <c r="H93" s="7">
        <v>1914</v>
      </c>
    </row>
    <row r="94" spans="1:8" ht="12.75">
      <c r="A94" s="28"/>
      <c r="B94" s="17" t="s">
        <v>121</v>
      </c>
      <c r="C94" s="10" t="s">
        <v>42</v>
      </c>
      <c r="D94" s="7">
        <v>173</v>
      </c>
      <c r="E94" s="7">
        <v>159</v>
      </c>
      <c r="F94" s="7">
        <v>260</v>
      </c>
      <c r="G94" s="7">
        <v>298</v>
      </c>
      <c r="H94" s="7">
        <v>309</v>
      </c>
    </row>
    <row r="95" spans="1:8" ht="12.75">
      <c r="A95" s="28"/>
      <c r="B95" s="17" t="s">
        <v>122</v>
      </c>
      <c r="C95" s="10" t="s">
        <v>42</v>
      </c>
      <c r="D95" s="7">
        <v>414</v>
      </c>
      <c r="E95" s="7">
        <v>293</v>
      </c>
      <c r="F95" s="7">
        <v>637</v>
      </c>
      <c r="G95" s="7">
        <v>700</v>
      </c>
      <c r="H95" s="7">
        <v>745</v>
      </c>
    </row>
    <row r="96" spans="1:8" ht="12.75">
      <c r="A96" s="29"/>
      <c r="B96" s="17" t="s">
        <v>123</v>
      </c>
      <c r="C96" s="10" t="s">
        <v>42</v>
      </c>
      <c r="D96" s="7">
        <v>1248</v>
      </c>
      <c r="E96" s="7">
        <v>1545</v>
      </c>
      <c r="F96" s="7">
        <v>1779</v>
      </c>
      <c r="G96" s="7">
        <v>2223</v>
      </c>
      <c r="H96" s="7">
        <v>2343</v>
      </c>
    </row>
    <row r="97" spans="1:8" ht="51">
      <c r="A97" s="14" t="s">
        <v>130</v>
      </c>
      <c r="B97" s="15" t="s">
        <v>131</v>
      </c>
      <c r="C97" s="10" t="s">
        <v>59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38.25">
      <c r="A98" s="14" t="s">
        <v>132</v>
      </c>
      <c r="B98" s="15" t="s">
        <v>133</v>
      </c>
      <c r="C98" s="10" t="s">
        <v>24</v>
      </c>
      <c r="D98" s="7">
        <v>119619</v>
      </c>
      <c r="E98" s="7">
        <v>130429</v>
      </c>
      <c r="F98" s="7">
        <v>135425</v>
      </c>
      <c r="G98" s="7">
        <v>143840</v>
      </c>
      <c r="H98" s="7">
        <v>147131</v>
      </c>
    </row>
    <row r="99" spans="1:8" ht="63.75">
      <c r="A99" s="14" t="s">
        <v>134</v>
      </c>
      <c r="B99" s="15" t="s">
        <v>135</v>
      </c>
      <c r="C99" s="10" t="s">
        <v>24</v>
      </c>
      <c r="D99" s="7">
        <v>4804</v>
      </c>
      <c r="E99" s="7">
        <v>4917</v>
      </c>
      <c r="F99" s="7">
        <v>6246</v>
      </c>
      <c r="G99" s="7">
        <v>3983</v>
      </c>
      <c r="H99" s="7">
        <v>3983</v>
      </c>
    </row>
    <row r="100" spans="1:8" ht="38.25">
      <c r="A100" s="14" t="s">
        <v>138</v>
      </c>
      <c r="B100" s="15" t="s">
        <v>136</v>
      </c>
      <c r="C100" s="10" t="s">
        <v>24</v>
      </c>
      <c r="D100" s="7">
        <v>114815</v>
      </c>
      <c r="E100" s="7">
        <v>125512</v>
      </c>
      <c r="F100" s="7">
        <v>129179</v>
      </c>
      <c r="G100" s="7">
        <v>139857</v>
      </c>
      <c r="H100" s="7">
        <v>143148</v>
      </c>
    </row>
    <row r="101" spans="1:8" ht="54.75" customHeight="1">
      <c r="A101" s="14" t="s">
        <v>139</v>
      </c>
      <c r="B101" s="15" t="s">
        <v>137</v>
      </c>
      <c r="C101" s="10" t="s">
        <v>24</v>
      </c>
      <c r="D101" s="7">
        <v>82433</v>
      </c>
      <c r="E101" s="7">
        <v>87277</v>
      </c>
      <c r="F101" s="7">
        <v>84286</v>
      </c>
      <c r="G101" s="7">
        <v>90303</v>
      </c>
      <c r="H101" s="7">
        <v>96224</v>
      </c>
    </row>
    <row r="102" spans="1:8" ht="12.75" customHeight="1">
      <c r="A102" s="37" t="s">
        <v>141</v>
      </c>
      <c r="B102" s="38"/>
      <c r="C102" s="38"/>
      <c r="D102" s="38"/>
      <c r="E102" s="38"/>
      <c r="F102" s="38"/>
      <c r="G102" s="38"/>
      <c r="H102" s="39"/>
    </row>
    <row r="103" spans="1:8" ht="25.5">
      <c r="A103" s="14" t="s">
        <v>142</v>
      </c>
      <c r="B103" s="15" t="s">
        <v>143</v>
      </c>
      <c r="C103" s="10" t="s">
        <v>102</v>
      </c>
      <c r="D103" s="7">
        <v>2303</v>
      </c>
      <c r="E103" s="7">
        <v>2190</v>
      </c>
      <c r="F103" s="7">
        <v>2188</v>
      </c>
      <c r="G103" s="7">
        <v>2200</v>
      </c>
      <c r="H103" s="7">
        <v>2300</v>
      </c>
    </row>
    <row r="104" spans="1:8" ht="51">
      <c r="A104" s="14" t="s">
        <v>144</v>
      </c>
      <c r="B104" s="15" t="s">
        <v>145</v>
      </c>
      <c r="C104" s="10" t="s">
        <v>15</v>
      </c>
      <c r="D104" s="9">
        <v>29.8</v>
      </c>
      <c r="E104" s="9">
        <v>33.71</v>
      </c>
      <c r="F104" s="9">
        <v>35.4</v>
      </c>
      <c r="G104" s="7">
        <v>30</v>
      </c>
      <c r="H104" s="7">
        <v>25</v>
      </c>
    </row>
    <row r="105" spans="1:8" ht="25.5">
      <c r="A105" s="14" t="s">
        <v>146</v>
      </c>
      <c r="B105" s="15" t="s">
        <v>147</v>
      </c>
      <c r="C105" s="10" t="s">
        <v>59</v>
      </c>
      <c r="D105" s="8">
        <v>0.57</v>
      </c>
      <c r="E105" s="8">
        <v>0.56</v>
      </c>
      <c r="F105" s="8">
        <v>0.61</v>
      </c>
      <c r="G105" s="8">
        <v>0.65</v>
      </c>
      <c r="H105" s="8">
        <v>0.65</v>
      </c>
    </row>
    <row r="106" spans="1:8" ht="25.5">
      <c r="A106" s="14" t="s">
        <v>148</v>
      </c>
      <c r="B106" s="15" t="s">
        <v>149</v>
      </c>
      <c r="C106" s="10" t="s">
        <v>59</v>
      </c>
      <c r="D106" s="7">
        <v>8</v>
      </c>
      <c r="E106" s="7">
        <v>8</v>
      </c>
      <c r="F106" s="7">
        <v>8</v>
      </c>
      <c r="G106" s="7">
        <v>9</v>
      </c>
      <c r="H106" s="7">
        <v>9</v>
      </c>
    </row>
    <row r="107" spans="1:8" ht="51">
      <c r="A107" s="14" t="s">
        <v>150</v>
      </c>
      <c r="B107" s="15" t="s">
        <v>151</v>
      </c>
      <c r="C107" s="10" t="s">
        <v>59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51">
      <c r="A108" s="14" t="s">
        <v>152</v>
      </c>
      <c r="B108" s="15" t="s">
        <v>153</v>
      </c>
      <c r="C108" s="10" t="s">
        <v>15</v>
      </c>
      <c r="D108" s="9">
        <v>30.1</v>
      </c>
      <c r="E108" s="9">
        <v>35.4</v>
      </c>
      <c r="F108" s="9">
        <v>32.4</v>
      </c>
      <c r="G108" s="7">
        <v>33</v>
      </c>
      <c r="H108" s="7">
        <v>34</v>
      </c>
    </row>
    <row r="109" spans="1:8" ht="38.25">
      <c r="A109" s="14" t="s">
        <v>154</v>
      </c>
      <c r="B109" s="15" t="s">
        <v>155</v>
      </c>
      <c r="C109" s="10" t="s">
        <v>24</v>
      </c>
      <c r="D109" s="7">
        <v>96696</v>
      </c>
      <c r="E109" s="7">
        <v>106040</v>
      </c>
      <c r="F109" s="7">
        <v>111897</v>
      </c>
      <c r="G109" s="7">
        <v>112000</v>
      </c>
      <c r="H109" s="7">
        <v>115000</v>
      </c>
    </row>
    <row r="110" spans="1:8" ht="51">
      <c r="A110" s="14" t="s">
        <v>156</v>
      </c>
      <c r="B110" s="15" t="s">
        <v>157</v>
      </c>
      <c r="C110" s="10" t="s">
        <v>24</v>
      </c>
      <c r="D110" s="7">
        <v>25</v>
      </c>
      <c r="E110" s="7">
        <v>594</v>
      </c>
      <c r="F110" s="7">
        <v>166</v>
      </c>
      <c r="G110" s="7">
        <v>500</v>
      </c>
      <c r="H110" s="7">
        <v>800</v>
      </c>
    </row>
    <row r="111" spans="1:8" ht="51">
      <c r="A111" s="14" t="s">
        <v>160</v>
      </c>
      <c r="B111" s="15" t="s">
        <v>158</v>
      </c>
      <c r="C111" s="10" t="s">
        <v>24</v>
      </c>
      <c r="D111" s="7">
        <v>72491</v>
      </c>
      <c r="E111" s="7">
        <v>72628</v>
      </c>
      <c r="F111" s="7">
        <v>75941</v>
      </c>
      <c r="G111" s="7">
        <v>85000</v>
      </c>
      <c r="H111" s="7">
        <v>95000</v>
      </c>
    </row>
    <row r="112" spans="1:8" ht="12.75" customHeight="1">
      <c r="A112" s="37" t="s">
        <v>159</v>
      </c>
      <c r="B112" s="38"/>
      <c r="C112" s="38"/>
      <c r="D112" s="38"/>
      <c r="E112" s="38"/>
      <c r="F112" s="38"/>
      <c r="G112" s="38"/>
      <c r="H112" s="39"/>
    </row>
    <row r="113" spans="1:8" ht="89.25">
      <c r="A113" s="14" t="s">
        <v>161</v>
      </c>
      <c r="B113" s="15" t="s">
        <v>162</v>
      </c>
      <c r="C113" s="10" t="s">
        <v>15</v>
      </c>
      <c r="D113" s="7">
        <v>86</v>
      </c>
      <c r="E113" s="7">
        <v>95</v>
      </c>
      <c r="F113" s="7">
        <v>96</v>
      </c>
      <c r="G113" s="7">
        <v>97</v>
      </c>
      <c r="H113" s="7">
        <v>97</v>
      </c>
    </row>
    <row r="114" spans="1:8" ht="51">
      <c r="A114" s="14" t="s">
        <v>163</v>
      </c>
      <c r="B114" s="15" t="s">
        <v>164</v>
      </c>
      <c r="C114" s="10" t="s">
        <v>102</v>
      </c>
      <c r="D114" s="7">
        <v>407</v>
      </c>
      <c r="E114" s="7">
        <v>357</v>
      </c>
      <c r="F114" s="7">
        <v>265</v>
      </c>
      <c r="G114" s="7">
        <v>257</v>
      </c>
      <c r="H114" s="7">
        <v>267</v>
      </c>
    </row>
    <row r="115" spans="1:8" ht="51">
      <c r="A115" s="14" t="s">
        <v>165</v>
      </c>
      <c r="B115" s="15" t="s">
        <v>166</v>
      </c>
      <c r="C115" s="10" t="s">
        <v>102</v>
      </c>
      <c r="D115" s="7">
        <v>350</v>
      </c>
      <c r="E115" s="7">
        <v>339</v>
      </c>
      <c r="F115" s="7">
        <v>255</v>
      </c>
      <c r="G115" s="7">
        <v>249</v>
      </c>
      <c r="H115" s="7">
        <v>260</v>
      </c>
    </row>
    <row r="116" spans="1:8" ht="51">
      <c r="A116" s="14" t="s">
        <v>167</v>
      </c>
      <c r="B116" s="15" t="s">
        <v>168</v>
      </c>
      <c r="C116" s="10" t="s">
        <v>102</v>
      </c>
      <c r="D116" s="7">
        <v>407</v>
      </c>
      <c r="E116" s="7">
        <v>358</v>
      </c>
      <c r="F116" s="7">
        <v>265</v>
      </c>
      <c r="G116" s="7">
        <v>257</v>
      </c>
      <c r="H116" s="7">
        <v>267</v>
      </c>
    </row>
    <row r="117" spans="1:8" ht="51">
      <c r="A117" s="14" t="s">
        <v>169</v>
      </c>
      <c r="B117" s="15" t="s">
        <v>170</v>
      </c>
      <c r="C117" s="10" t="s">
        <v>102</v>
      </c>
      <c r="D117" s="7">
        <v>353</v>
      </c>
      <c r="E117" s="7">
        <v>342</v>
      </c>
      <c r="F117" s="7">
        <v>255</v>
      </c>
      <c r="G117" s="7">
        <v>249</v>
      </c>
      <c r="H117" s="7">
        <v>260</v>
      </c>
    </row>
    <row r="118" spans="1:8" ht="51">
      <c r="A118" s="14" t="s">
        <v>171</v>
      </c>
      <c r="B118" s="15" t="s">
        <v>172</v>
      </c>
      <c r="C118" s="10" t="s">
        <v>102</v>
      </c>
      <c r="D118" s="7">
        <v>53</v>
      </c>
      <c r="E118" s="7">
        <v>22</v>
      </c>
      <c r="F118" s="7">
        <v>16</v>
      </c>
      <c r="G118" s="7">
        <v>11</v>
      </c>
      <c r="H118" s="7">
        <v>10</v>
      </c>
    </row>
    <row r="119" spans="1:8" ht="25.5">
      <c r="A119" s="14" t="s">
        <v>173</v>
      </c>
      <c r="B119" s="15" t="s">
        <v>174</v>
      </c>
      <c r="C119" s="10" t="s">
        <v>102</v>
      </c>
      <c r="D119" s="7">
        <v>419</v>
      </c>
      <c r="E119" s="7">
        <v>362</v>
      </c>
      <c r="F119" s="7">
        <v>271</v>
      </c>
      <c r="G119" s="7">
        <v>260</v>
      </c>
      <c r="H119" s="7">
        <v>270</v>
      </c>
    </row>
    <row r="120" spans="1:8" ht="65.25" customHeight="1">
      <c r="A120" s="14" t="s">
        <v>175</v>
      </c>
      <c r="B120" s="15" t="s">
        <v>176</v>
      </c>
      <c r="C120" s="10" t="s">
        <v>15</v>
      </c>
      <c r="D120" s="7">
        <v>2</v>
      </c>
      <c r="E120" s="7">
        <v>2</v>
      </c>
      <c r="F120" s="7">
        <v>3</v>
      </c>
      <c r="G120" s="7">
        <v>4</v>
      </c>
      <c r="H120" s="7">
        <v>4</v>
      </c>
    </row>
    <row r="121" spans="1:8" ht="38.25">
      <c r="A121" s="14" t="s">
        <v>177</v>
      </c>
      <c r="B121" s="15" t="s">
        <v>178</v>
      </c>
      <c r="C121" s="10" t="s">
        <v>59</v>
      </c>
      <c r="D121" s="7">
        <v>7</v>
      </c>
      <c r="E121" s="7">
        <v>7</v>
      </c>
      <c r="F121" s="7">
        <v>7</v>
      </c>
      <c r="G121" s="7">
        <v>7</v>
      </c>
      <c r="H121" s="7">
        <v>7</v>
      </c>
    </row>
    <row r="122" spans="1:8" ht="38.25">
      <c r="A122" s="14" t="s">
        <v>179</v>
      </c>
      <c r="B122" s="15" t="s">
        <v>180</v>
      </c>
      <c r="C122" s="10" t="s">
        <v>59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</row>
    <row r="123" spans="1:8" ht="51">
      <c r="A123" s="14" t="s">
        <v>181</v>
      </c>
      <c r="B123" s="15" t="s">
        <v>182</v>
      </c>
      <c r="C123" s="10" t="s">
        <v>59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</row>
    <row r="124" spans="1:8" ht="51">
      <c r="A124" s="14" t="s">
        <v>183</v>
      </c>
      <c r="B124" s="15" t="s">
        <v>184</v>
      </c>
      <c r="C124" s="10" t="s">
        <v>102</v>
      </c>
      <c r="D124" s="7">
        <v>4378</v>
      </c>
      <c r="E124" s="7">
        <v>4258</v>
      </c>
      <c r="F124" s="7">
        <v>4276</v>
      </c>
      <c r="G124" s="7">
        <v>4350</v>
      </c>
      <c r="H124" s="7">
        <v>4400</v>
      </c>
    </row>
    <row r="125" spans="1:8" ht="51">
      <c r="A125" s="14" t="s">
        <v>185</v>
      </c>
      <c r="B125" s="15" t="s">
        <v>186</v>
      </c>
      <c r="C125" s="10" t="s">
        <v>102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</row>
    <row r="126" spans="1:8" ht="51">
      <c r="A126" s="14" t="s">
        <v>187</v>
      </c>
      <c r="B126" s="15" t="s">
        <v>188</v>
      </c>
      <c r="C126" s="10" t="s">
        <v>15</v>
      </c>
      <c r="D126" s="9">
        <v>97.6</v>
      </c>
      <c r="E126" s="9">
        <v>97.6</v>
      </c>
      <c r="F126" s="9">
        <v>97.6</v>
      </c>
      <c r="G126" s="7">
        <v>98</v>
      </c>
      <c r="H126" s="7">
        <v>98</v>
      </c>
    </row>
    <row r="127" spans="1:8" ht="51">
      <c r="A127" s="14" t="s">
        <v>189</v>
      </c>
      <c r="B127" s="15" t="s">
        <v>190</v>
      </c>
      <c r="C127" s="10" t="s">
        <v>102</v>
      </c>
      <c r="D127" s="7">
        <v>671</v>
      </c>
      <c r="E127" s="7">
        <v>612</v>
      </c>
      <c r="F127" s="7">
        <v>513</v>
      </c>
      <c r="G127" s="7">
        <v>515</v>
      </c>
      <c r="H127" s="7">
        <v>515</v>
      </c>
    </row>
    <row r="128" spans="1:8" ht="51">
      <c r="A128" s="14" t="s">
        <v>191</v>
      </c>
      <c r="B128" s="15" t="s">
        <v>192</v>
      </c>
      <c r="C128" s="10" t="s">
        <v>102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</row>
    <row r="129" spans="1:8" ht="51">
      <c r="A129" s="14" t="s">
        <v>193</v>
      </c>
      <c r="B129" s="15" t="s">
        <v>194</v>
      </c>
      <c r="C129" s="10" t="s">
        <v>102</v>
      </c>
      <c r="D129" s="7">
        <v>329</v>
      </c>
      <c r="E129" s="7">
        <v>304</v>
      </c>
      <c r="F129" s="7">
        <v>278</v>
      </c>
      <c r="G129" s="7">
        <v>280</v>
      </c>
      <c r="H129" s="7">
        <v>280</v>
      </c>
    </row>
    <row r="130" spans="1:8" ht="51">
      <c r="A130" s="14" t="s">
        <v>196</v>
      </c>
      <c r="B130" s="15" t="s">
        <v>195</v>
      </c>
      <c r="C130" s="10" t="s">
        <v>102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</row>
    <row r="131" spans="1:8" ht="114.75">
      <c r="A131" s="14" t="s">
        <v>197</v>
      </c>
      <c r="B131" s="15" t="s">
        <v>198</v>
      </c>
      <c r="C131" s="10" t="s">
        <v>102</v>
      </c>
      <c r="D131" s="7">
        <v>342</v>
      </c>
      <c r="E131" s="7">
        <v>308</v>
      </c>
      <c r="F131" s="7">
        <v>235</v>
      </c>
      <c r="G131" s="7">
        <v>235</v>
      </c>
      <c r="H131" s="7">
        <v>235</v>
      </c>
    </row>
    <row r="132" spans="1:8" ht="114.75">
      <c r="A132" s="14" t="s">
        <v>199</v>
      </c>
      <c r="B132" s="15" t="s">
        <v>200</v>
      </c>
      <c r="C132" s="10" t="s">
        <v>102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</row>
    <row r="133" spans="1:8" ht="51">
      <c r="A133" s="14" t="s">
        <v>201</v>
      </c>
      <c r="B133" s="15" t="s">
        <v>202</v>
      </c>
      <c r="C133" s="10" t="s">
        <v>59</v>
      </c>
      <c r="D133" s="7">
        <v>184</v>
      </c>
      <c r="E133" s="7">
        <v>173</v>
      </c>
      <c r="F133" s="7">
        <v>174</v>
      </c>
      <c r="G133" s="7">
        <v>176</v>
      </c>
      <c r="H133" s="7">
        <v>178</v>
      </c>
    </row>
    <row r="134" spans="1:8" ht="51">
      <c r="A134" s="14" t="s">
        <v>203</v>
      </c>
      <c r="B134" s="15" t="s">
        <v>204</v>
      </c>
      <c r="C134" s="10" t="s">
        <v>59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</row>
    <row r="135" spans="1:8" ht="51">
      <c r="A135" s="14" t="s">
        <v>205</v>
      </c>
      <c r="B135" s="15" t="s">
        <v>206</v>
      </c>
      <c r="C135" s="10" t="s">
        <v>42</v>
      </c>
      <c r="D135" s="7">
        <v>51051</v>
      </c>
      <c r="E135" s="7">
        <v>73896</v>
      </c>
      <c r="F135" s="7">
        <v>170875</v>
      </c>
      <c r="G135" s="7">
        <v>180000</v>
      </c>
      <c r="H135" s="7">
        <v>185000</v>
      </c>
    </row>
    <row r="136" spans="1:8" ht="38.25">
      <c r="A136" s="14" t="s">
        <v>207</v>
      </c>
      <c r="B136" s="15" t="s">
        <v>208</v>
      </c>
      <c r="C136" s="10" t="s">
        <v>24</v>
      </c>
      <c r="D136" s="7">
        <v>133402</v>
      </c>
      <c r="E136" s="7">
        <v>135732</v>
      </c>
      <c r="F136" s="7">
        <v>143665</v>
      </c>
      <c r="G136" s="7">
        <v>145000</v>
      </c>
      <c r="H136" s="7">
        <v>145000</v>
      </c>
    </row>
    <row r="137" spans="1:8" ht="51">
      <c r="A137" s="14" t="s">
        <v>209</v>
      </c>
      <c r="B137" s="15" t="s">
        <v>212</v>
      </c>
      <c r="C137" s="10" t="s">
        <v>24</v>
      </c>
      <c r="D137" s="7">
        <v>406</v>
      </c>
      <c r="E137" s="7">
        <v>1350</v>
      </c>
      <c r="F137" s="7">
        <v>1594</v>
      </c>
      <c r="G137" s="7">
        <v>2000</v>
      </c>
      <c r="H137" s="7">
        <v>2500</v>
      </c>
    </row>
    <row r="138" spans="1:8" ht="38.25">
      <c r="A138" s="14" t="s">
        <v>210</v>
      </c>
      <c r="B138" s="15" t="s">
        <v>213</v>
      </c>
      <c r="C138" s="10" t="s">
        <v>24</v>
      </c>
      <c r="D138" s="7">
        <v>122886</v>
      </c>
      <c r="E138" s="7">
        <v>122187</v>
      </c>
      <c r="F138" s="7">
        <v>138821</v>
      </c>
      <c r="G138" s="7">
        <v>139000</v>
      </c>
      <c r="H138" s="7">
        <v>140000</v>
      </c>
    </row>
    <row r="139" spans="1:8" ht="51">
      <c r="A139" s="14" t="s">
        <v>211</v>
      </c>
      <c r="B139" s="15" t="s">
        <v>214</v>
      </c>
      <c r="C139" s="10" t="s">
        <v>24</v>
      </c>
      <c r="D139" s="7">
        <v>112270</v>
      </c>
      <c r="E139" s="7">
        <v>108170</v>
      </c>
      <c r="F139" s="7">
        <v>108242</v>
      </c>
      <c r="G139" s="7">
        <v>130000</v>
      </c>
      <c r="H139" s="7">
        <v>130000</v>
      </c>
    </row>
    <row r="140" spans="1:8" ht="51">
      <c r="A140" s="14" t="s">
        <v>215</v>
      </c>
      <c r="B140" s="15" t="s">
        <v>216</v>
      </c>
      <c r="C140" s="10" t="s">
        <v>59</v>
      </c>
      <c r="D140" s="7">
        <v>7</v>
      </c>
      <c r="E140" s="7">
        <v>7</v>
      </c>
      <c r="F140" s="7">
        <v>7</v>
      </c>
      <c r="G140" s="7">
        <v>7</v>
      </c>
      <c r="H140" s="7">
        <v>7</v>
      </c>
    </row>
    <row r="141" spans="1:8" ht="53.25" customHeight="1">
      <c r="A141" s="14" t="s">
        <v>217</v>
      </c>
      <c r="B141" s="15" t="s">
        <v>218</v>
      </c>
      <c r="C141" s="10" t="s">
        <v>59</v>
      </c>
      <c r="D141" s="7">
        <v>0</v>
      </c>
      <c r="E141" s="7">
        <v>0</v>
      </c>
      <c r="F141" s="7">
        <v>7</v>
      </c>
      <c r="G141" s="7">
        <v>7</v>
      </c>
      <c r="H141" s="7">
        <v>7</v>
      </c>
    </row>
    <row r="142" spans="1:8" ht="63.75">
      <c r="A142" s="14" t="s">
        <v>219</v>
      </c>
      <c r="B142" s="15" t="s">
        <v>220</v>
      </c>
      <c r="C142" s="10" t="s">
        <v>102</v>
      </c>
      <c r="D142" s="7">
        <v>5150</v>
      </c>
      <c r="E142" s="7">
        <v>4921</v>
      </c>
      <c r="F142" s="7">
        <v>4900</v>
      </c>
      <c r="G142" s="7">
        <v>4900</v>
      </c>
      <c r="H142" s="7">
        <v>4900</v>
      </c>
    </row>
    <row r="143" spans="1:8" ht="25.5">
      <c r="A143" s="14" t="s">
        <v>221</v>
      </c>
      <c r="B143" s="15" t="s">
        <v>222</v>
      </c>
      <c r="C143" s="10" t="s">
        <v>102</v>
      </c>
      <c r="D143" s="7">
        <v>6492</v>
      </c>
      <c r="E143" s="7">
        <v>6391</v>
      </c>
      <c r="F143" s="7">
        <v>6400</v>
      </c>
      <c r="G143" s="7">
        <v>6520</v>
      </c>
      <c r="H143" s="7">
        <v>6600</v>
      </c>
    </row>
    <row r="144" spans="1:8" ht="38.25">
      <c r="A144" s="14" t="s">
        <v>223</v>
      </c>
      <c r="B144" s="15" t="s">
        <v>224</v>
      </c>
      <c r="C144" s="10" t="s">
        <v>24</v>
      </c>
      <c r="D144" s="9">
        <f>17192.8+37625</f>
        <v>54817.8</v>
      </c>
      <c r="E144" s="7">
        <f>18827+35618</f>
        <v>54445</v>
      </c>
      <c r="F144" s="9">
        <f>19856.3+32222</f>
        <v>52078.3</v>
      </c>
      <c r="G144" s="7">
        <f>21000+35000</f>
        <v>56000</v>
      </c>
      <c r="H144" s="7">
        <f>22000+35000</f>
        <v>57000</v>
      </c>
    </row>
    <row r="145" spans="1:8" ht="63.75">
      <c r="A145" s="14" t="s">
        <v>225</v>
      </c>
      <c r="B145" s="15" t="s">
        <v>226</v>
      </c>
      <c r="C145" s="10" t="s">
        <v>24</v>
      </c>
      <c r="D145" s="8">
        <f>381.6+77</f>
        <v>458.6</v>
      </c>
      <c r="E145" s="9">
        <f>548.1+90</f>
        <v>638.1</v>
      </c>
      <c r="F145" s="9">
        <f>854.1+431</f>
        <v>1285.1</v>
      </c>
      <c r="G145" s="7">
        <f>1000+500</f>
        <v>1500</v>
      </c>
      <c r="H145" s="7">
        <f>1200+800</f>
        <v>2000</v>
      </c>
    </row>
    <row r="146" spans="1:8" ht="63.75">
      <c r="A146" s="14" t="s">
        <v>227</v>
      </c>
      <c r="B146" s="15" t="s">
        <v>228</v>
      </c>
      <c r="C146" s="10" t="s">
        <v>24</v>
      </c>
      <c r="D146" s="9">
        <f>15036.6+32300</f>
        <v>47336.6</v>
      </c>
      <c r="E146" s="9">
        <f>15538.3+29608</f>
        <v>45146.3</v>
      </c>
      <c r="F146" s="9">
        <f>16232.9+26889</f>
        <v>43121.9</v>
      </c>
      <c r="G146" s="7">
        <f>17500+26900</f>
        <v>44400</v>
      </c>
      <c r="H146" s="7">
        <f>18000+26900</f>
        <v>44900</v>
      </c>
    </row>
    <row r="147" spans="1:8" ht="12.75" customHeight="1">
      <c r="A147" s="37" t="s">
        <v>229</v>
      </c>
      <c r="B147" s="38"/>
      <c r="C147" s="38"/>
      <c r="D147" s="38"/>
      <c r="E147" s="38"/>
      <c r="F147" s="38"/>
      <c r="G147" s="38"/>
      <c r="H147" s="39"/>
    </row>
    <row r="148" spans="1:8" ht="38.25">
      <c r="A148" s="14" t="s">
        <v>230</v>
      </c>
      <c r="B148" s="15" t="s">
        <v>231</v>
      </c>
      <c r="C148" s="10" t="s">
        <v>102</v>
      </c>
      <c r="D148" s="7">
        <v>4706</v>
      </c>
      <c r="E148" s="7">
        <v>5036</v>
      </c>
      <c r="F148" s="7">
        <v>5086</v>
      </c>
      <c r="G148" s="7">
        <v>5186</v>
      </c>
      <c r="H148" s="7">
        <v>5470</v>
      </c>
    </row>
    <row r="149" spans="1:8" ht="51">
      <c r="A149" s="27" t="s">
        <v>232</v>
      </c>
      <c r="B149" s="15" t="s">
        <v>233</v>
      </c>
      <c r="C149" s="10" t="s">
        <v>15</v>
      </c>
      <c r="D149" s="8"/>
      <c r="E149" s="8"/>
      <c r="F149" s="8"/>
      <c r="G149" s="8"/>
      <c r="H149" s="8"/>
    </row>
    <row r="150" spans="1:8" ht="12.75">
      <c r="A150" s="28"/>
      <c r="B150" s="17" t="s">
        <v>234</v>
      </c>
      <c r="C150" s="10" t="s">
        <v>15</v>
      </c>
      <c r="D150" s="9">
        <v>39.82</v>
      </c>
      <c r="E150" s="9">
        <v>40.16</v>
      </c>
      <c r="F150" s="9">
        <v>40.16</v>
      </c>
      <c r="G150" s="9">
        <v>40.16</v>
      </c>
      <c r="H150" s="9">
        <v>40.16</v>
      </c>
    </row>
    <row r="151" spans="1:8" ht="12.75" customHeight="1">
      <c r="A151" s="28"/>
      <c r="B151" s="17" t="s">
        <v>235</v>
      </c>
      <c r="C151" s="10" t="s">
        <v>15</v>
      </c>
      <c r="D151" s="9">
        <v>114.36</v>
      </c>
      <c r="E151" s="9">
        <v>115.3</v>
      </c>
      <c r="F151" s="9">
        <v>115.3</v>
      </c>
      <c r="G151" s="9">
        <v>115.3</v>
      </c>
      <c r="H151" s="9">
        <v>115.3</v>
      </c>
    </row>
    <row r="152" spans="1:8" ht="12.75">
      <c r="A152" s="29"/>
      <c r="B152" s="17" t="s">
        <v>236</v>
      </c>
      <c r="C152" s="10" t="s">
        <v>15</v>
      </c>
      <c r="D152" s="9">
        <v>40.67</v>
      </c>
      <c r="E152" s="7">
        <v>41.04</v>
      </c>
      <c r="F152" s="7">
        <v>41.04</v>
      </c>
      <c r="G152" s="7">
        <v>41.04</v>
      </c>
      <c r="H152" s="7">
        <v>41.04</v>
      </c>
    </row>
    <row r="153" spans="1:8" ht="38.25">
      <c r="A153" s="14" t="s">
        <v>237</v>
      </c>
      <c r="B153" s="15" t="s">
        <v>238</v>
      </c>
      <c r="C153" s="10" t="s">
        <v>24</v>
      </c>
      <c r="D153" s="7">
        <v>23878</v>
      </c>
      <c r="E153" s="7">
        <v>27418</v>
      </c>
      <c r="F153" s="7">
        <v>29506</v>
      </c>
      <c r="G153" s="7">
        <v>32891</v>
      </c>
      <c r="H153" s="7">
        <v>33883</v>
      </c>
    </row>
    <row r="154" spans="1:8" ht="12.75" customHeight="1">
      <c r="A154" s="37" t="s">
        <v>240</v>
      </c>
      <c r="B154" s="38"/>
      <c r="C154" s="38"/>
      <c r="D154" s="38"/>
      <c r="E154" s="38"/>
      <c r="F154" s="38"/>
      <c r="G154" s="38"/>
      <c r="H154" s="39"/>
    </row>
    <row r="155" spans="1:8" ht="27" customHeight="1">
      <c r="A155" s="27" t="s">
        <v>239</v>
      </c>
      <c r="B155" s="15" t="s">
        <v>373</v>
      </c>
      <c r="C155" s="10" t="s">
        <v>38</v>
      </c>
      <c r="D155" s="9">
        <v>21</v>
      </c>
      <c r="E155" s="9">
        <v>21.1</v>
      </c>
      <c r="F155" s="9">
        <v>22.9</v>
      </c>
      <c r="G155" s="9">
        <v>23</v>
      </c>
      <c r="H155" s="7">
        <v>23</v>
      </c>
    </row>
    <row r="156" spans="1:8" ht="12.75">
      <c r="A156" s="29"/>
      <c r="B156" s="17" t="s">
        <v>341</v>
      </c>
      <c r="C156" s="10" t="s">
        <v>38</v>
      </c>
      <c r="D156" s="9">
        <v>0.2</v>
      </c>
      <c r="E156" s="8">
        <v>0.24</v>
      </c>
      <c r="F156" s="8">
        <v>0.09</v>
      </c>
      <c r="G156" s="8">
        <v>0.14</v>
      </c>
      <c r="H156" s="8">
        <v>0.192</v>
      </c>
    </row>
    <row r="157" spans="1:8" ht="27" customHeight="1">
      <c r="A157" s="27" t="s">
        <v>241</v>
      </c>
      <c r="B157" s="15" t="s">
        <v>374</v>
      </c>
      <c r="C157" s="10" t="s">
        <v>59</v>
      </c>
      <c r="D157" s="7">
        <v>390</v>
      </c>
      <c r="E157" s="7">
        <v>394</v>
      </c>
      <c r="F157" s="7">
        <v>426</v>
      </c>
      <c r="G157" s="7">
        <v>427</v>
      </c>
      <c r="H157" s="7">
        <v>428</v>
      </c>
    </row>
    <row r="158" spans="1:8" ht="12.75">
      <c r="A158" s="29"/>
      <c r="B158" s="17" t="s">
        <v>342</v>
      </c>
      <c r="C158" s="10" t="s">
        <v>59</v>
      </c>
      <c r="D158" s="8">
        <v>1.39</v>
      </c>
      <c r="E158" s="8">
        <v>3.82</v>
      </c>
      <c r="F158" s="8">
        <v>0.615</v>
      </c>
      <c r="G158" s="8">
        <v>0.91</v>
      </c>
      <c r="H158" s="8">
        <v>1.23</v>
      </c>
    </row>
    <row r="159" spans="1:8" ht="51" customHeight="1">
      <c r="A159" s="27" t="s">
        <v>242</v>
      </c>
      <c r="B159" s="15" t="s">
        <v>243</v>
      </c>
      <c r="C159" s="30"/>
      <c r="D159" s="31"/>
      <c r="E159" s="31"/>
      <c r="F159" s="31"/>
      <c r="G159" s="31"/>
      <c r="H159" s="32"/>
    </row>
    <row r="160" spans="1:8" ht="12.75">
      <c r="A160" s="28"/>
      <c r="B160" s="17" t="s">
        <v>244</v>
      </c>
      <c r="C160" s="10" t="s">
        <v>38</v>
      </c>
      <c r="D160" s="7">
        <v>8150</v>
      </c>
      <c r="E160" s="7">
        <v>9700</v>
      </c>
      <c r="F160" s="7">
        <v>3500</v>
      </c>
      <c r="G160" s="7">
        <v>5800</v>
      </c>
      <c r="H160" s="7">
        <v>7500</v>
      </c>
    </row>
    <row r="161" spans="1:8" ht="12.75">
      <c r="A161" s="29"/>
      <c r="B161" s="17" t="s">
        <v>245</v>
      </c>
      <c r="C161" s="10" t="s">
        <v>59</v>
      </c>
      <c r="D161" s="7">
        <v>57</v>
      </c>
      <c r="E161" s="7">
        <v>155</v>
      </c>
      <c r="F161" s="7">
        <v>25</v>
      </c>
      <c r="G161" s="7">
        <v>37</v>
      </c>
      <c r="H161" s="7">
        <v>50</v>
      </c>
    </row>
    <row r="162" spans="1:8" ht="12.75" customHeight="1">
      <c r="A162" s="37" t="s">
        <v>246</v>
      </c>
      <c r="B162" s="38"/>
      <c r="C162" s="38"/>
      <c r="D162" s="38"/>
      <c r="E162" s="38"/>
      <c r="F162" s="38"/>
      <c r="G162" s="38"/>
      <c r="H162" s="39"/>
    </row>
    <row r="163" spans="1:8" ht="52.5" customHeight="1">
      <c r="A163" s="27" t="s">
        <v>247</v>
      </c>
      <c r="B163" s="15" t="s">
        <v>248</v>
      </c>
      <c r="C163" s="30"/>
      <c r="D163" s="31"/>
      <c r="E163" s="31"/>
      <c r="F163" s="31"/>
      <c r="G163" s="31"/>
      <c r="H163" s="32"/>
    </row>
    <row r="164" spans="1:8" ht="38.25">
      <c r="A164" s="28"/>
      <c r="B164" s="17" t="s">
        <v>249</v>
      </c>
      <c r="C164" s="10" t="s">
        <v>15</v>
      </c>
      <c r="D164" s="7">
        <v>16</v>
      </c>
      <c r="E164" s="7">
        <v>20</v>
      </c>
      <c r="F164" s="7">
        <v>20</v>
      </c>
      <c r="G164" s="7">
        <v>20</v>
      </c>
      <c r="H164" s="7">
        <v>20</v>
      </c>
    </row>
    <row r="165" spans="1:8" ht="52.5" customHeight="1">
      <c r="A165" s="28"/>
      <c r="B165" s="17" t="s">
        <v>250</v>
      </c>
      <c r="C165" s="10" t="s">
        <v>15</v>
      </c>
      <c r="D165" s="7">
        <v>13</v>
      </c>
      <c r="E165" s="7">
        <v>21</v>
      </c>
      <c r="F165" s="7">
        <v>21</v>
      </c>
      <c r="G165" s="7">
        <v>21</v>
      </c>
      <c r="H165" s="7">
        <v>21</v>
      </c>
    </row>
    <row r="166" spans="1:8" ht="38.25">
      <c r="A166" s="28"/>
      <c r="B166" s="17" t="s">
        <v>251</v>
      </c>
      <c r="C166" s="10" t="s">
        <v>15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</row>
    <row r="167" spans="1:8" ht="25.5">
      <c r="A167" s="28"/>
      <c r="B167" s="17" t="s">
        <v>252</v>
      </c>
      <c r="C167" s="10" t="s">
        <v>15</v>
      </c>
      <c r="D167" s="7">
        <v>71</v>
      </c>
      <c r="E167" s="7">
        <v>59</v>
      </c>
      <c r="F167" s="7">
        <v>59</v>
      </c>
      <c r="G167" s="7">
        <v>59</v>
      </c>
      <c r="H167" s="7">
        <v>59</v>
      </c>
    </row>
    <row r="168" spans="1:8" ht="63.75">
      <c r="A168" s="29"/>
      <c r="B168" s="17" t="s">
        <v>253</v>
      </c>
      <c r="C168" s="10" t="s">
        <v>15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</row>
    <row r="169" spans="1:8" ht="27" customHeight="1">
      <c r="A169" s="27" t="s">
        <v>259</v>
      </c>
      <c r="B169" s="15" t="s">
        <v>260</v>
      </c>
      <c r="C169" s="30"/>
      <c r="D169" s="31"/>
      <c r="E169" s="31"/>
      <c r="F169" s="31"/>
      <c r="G169" s="31"/>
      <c r="H169" s="32"/>
    </row>
    <row r="170" spans="1:8" ht="12.75">
      <c r="A170" s="28"/>
      <c r="B170" s="17" t="s">
        <v>261</v>
      </c>
      <c r="C170" s="10" t="s">
        <v>15</v>
      </c>
      <c r="D170" s="7">
        <v>100</v>
      </c>
      <c r="E170" s="7">
        <v>100</v>
      </c>
      <c r="F170" s="7">
        <v>100</v>
      </c>
      <c r="G170" s="7">
        <v>100</v>
      </c>
      <c r="H170" s="7">
        <v>100</v>
      </c>
    </row>
    <row r="171" spans="1:8" ht="12.75">
      <c r="A171" s="29"/>
      <c r="B171" s="17" t="s">
        <v>262</v>
      </c>
      <c r="C171" s="10" t="s">
        <v>15</v>
      </c>
      <c r="D171" s="8" t="s">
        <v>359</v>
      </c>
      <c r="E171" s="8" t="s">
        <v>359</v>
      </c>
      <c r="F171" s="8" t="s">
        <v>359</v>
      </c>
      <c r="G171" s="8" t="s">
        <v>359</v>
      </c>
      <c r="H171" s="8" t="s">
        <v>359</v>
      </c>
    </row>
    <row r="172" spans="1:8" ht="25.5">
      <c r="A172" s="14" t="s">
        <v>263</v>
      </c>
      <c r="B172" s="15" t="s">
        <v>264</v>
      </c>
      <c r="C172" s="10" t="s">
        <v>15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51">
      <c r="A173" s="14" t="s">
        <v>265</v>
      </c>
      <c r="B173" s="15" t="s">
        <v>266</v>
      </c>
      <c r="C173" s="10" t="s">
        <v>15</v>
      </c>
      <c r="D173" s="7">
        <v>100</v>
      </c>
      <c r="E173" s="7">
        <v>100</v>
      </c>
      <c r="F173" s="7">
        <v>100</v>
      </c>
      <c r="G173" s="7">
        <v>100</v>
      </c>
      <c r="H173" s="7">
        <v>100</v>
      </c>
    </row>
    <row r="174" spans="1:8" ht="38.25">
      <c r="A174" s="14" t="s">
        <v>267</v>
      </c>
      <c r="B174" s="15" t="s">
        <v>268</v>
      </c>
      <c r="C174" s="10" t="s">
        <v>15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38.25">
      <c r="A175" s="27" t="s">
        <v>269</v>
      </c>
      <c r="B175" s="15" t="s">
        <v>375</v>
      </c>
      <c r="C175" s="10" t="s">
        <v>24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.75">
      <c r="A176" s="28"/>
      <c r="B176" s="17" t="s">
        <v>270</v>
      </c>
      <c r="C176" s="30"/>
      <c r="D176" s="31"/>
      <c r="E176" s="31"/>
      <c r="F176" s="31"/>
      <c r="G176" s="31"/>
      <c r="H176" s="32"/>
    </row>
    <row r="177" spans="1:8" ht="25.5">
      <c r="A177" s="28"/>
      <c r="B177" s="17" t="s">
        <v>271</v>
      </c>
      <c r="C177" s="10" t="s">
        <v>24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</row>
    <row r="178" spans="1:8" ht="51.75" customHeight="1">
      <c r="A178" s="28"/>
      <c r="B178" s="17" t="s">
        <v>272</v>
      </c>
      <c r="C178" s="10" t="s">
        <v>24</v>
      </c>
      <c r="D178" s="7">
        <v>199</v>
      </c>
      <c r="E178" s="7">
        <v>0</v>
      </c>
      <c r="F178" s="7">
        <v>0</v>
      </c>
      <c r="G178" s="7">
        <v>0</v>
      </c>
      <c r="H178" s="7">
        <v>0</v>
      </c>
    </row>
    <row r="179" spans="1:8" ht="41.25" customHeight="1">
      <c r="A179" s="29"/>
      <c r="B179" s="17" t="s">
        <v>273</v>
      </c>
      <c r="C179" s="10" t="s">
        <v>24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ht="12.75" customHeight="1">
      <c r="A180" s="37" t="s">
        <v>274</v>
      </c>
      <c r="B180" s="38"/>
      <c r="C180" s="38"/>
      <c r="D180" s="38"/>
      <c r="E180" s="38"/>
      <c r="F180" s="38"/>
      <c r="G180" s="38"/>
      <c r="H180" s="39"/>
    </row>
    <row r="181" spans="1:8" ht="51">
      <c r="A181" s="14" t="s">
        <v>275</v>
      </c>
      <c r="B181" s="15" t="s">
        <v>276</v>
      </c>
      <c r="C181" s="10" t="s">
        <v>15</v>
      </c>
      <c r="D181" s="7">
        <v>0</v>
      </c>
      <c r="E181" s="7">
        <v>0</v>
      </c>
      <c r="F181" s="9">
        <v>7.5</v>
      </c>
      <c r="G181" s="7">
        <v>10</v>
      </c>
      <c r="H181" s="7">
        <v>10</v>
      </c>
    </row>
    <row r="182" spans="1:8" ht="89.25">
      <c r="A182" s="14" t="s">
        <v>277</v>
      </c>
      <c r="B182" s="15" t="s">
        <v>278</v>
      </c>
      <c r="C182" s="10" t="s">
        <v>15</v>
      </c>
      <c r="D182" s="9">
        <v>65.58</v>
      </c>
      <c r="E182" s="9">
        <v>63.85</v>
      </c>
      <c r="F182" s="9">
        <v>70.78</v>
      </c>
      <c r="G182" s="9">
        <v>70.78</v>
      </c>
      <c r="H182" s="9">
        <v>70.78</v>
      </c>
    </row>
    <row r="183" spans="1:8" ht="63.75">
      <c r="A183" s="14" t="s">
        <v>279</v>
      </c>
      <c r="B183" s="15" t="s">
        <v>280</v>
      </c>
      <c r="C183" s="10" t="s">
        <v>15</v>
      </c>
      <c r="D183" s="7">
        <v>290</v>
      </c>
      <c r="E183" s="7">
        <v>302</v>
      </c>
      <c r="F183" s="7">
        <v>300</v>
      </c>
      <c r="G183" s="7">
        <v>300</v>
      </c>
      <c r="H183" s="7">
        <v>300</v>
      </c>
    </row>
    <row r="184" spans="1:8" ht="51">
      <c r="A184" s="27" t="s">
        <v>281</v>
      </c>
      <c r="B184" s="15" t="s">
        <v>282</v>
      </c>
      <c r="C184" s="30"/>
      <c r="D184" s="31"/>
      <c r="E184" s="31"/>
      <c r="F184" s="31"/>
      <c r="G184" s="31"/>
      <c r="H184" s="32"/>
    </row>
    <row r="185" spans="1:8" ht="12.75">
      <c r="A185" s="28"/>
      <c r="B185" s="17" t="s">
        <v>283</v>
      </c>
      <c r="C185" s="10" t="s">
        <v>15</v>
      </c>
      <c r="D185" s="7">
        <v>25</v>
      </c>
      <c r="E185" s="7">
        <v>25</v>
      </c>
      <c r="F185" s="7">
        <v>25</v>
      </c>
      <c r="G185" s="7">
        <v>25</v>
      </c>
      <c r="H185" s="7">
        <v>25</v>
      </c>
    </row>
    <row r="186" spans="1:8" ht="12.75">
      <c r="A186" s="28"/>
      <c r="B186" s="17" t="s">
        <v>284</v>
      </c>
      <c r="C186" s="10" t="s">
        <v>15</v>
      </c>
      <c r="D186" s="7">
        <v>100</v>
      </c>
      <c r="E186" s="7">
        <v>100</v>
      </c>
      <c r="F186" s="7">
        <v>100</v>
      </c>
      <c r="G186" s="7">
        <v>100</v>
      </c>
      <c r="H186" s="7">
        <v>100</v>
      </c>
    </row>
    <row r="187" spans="1:8" ht="12.75">
      <c r="A187" s="29"/>
      <c r="B187" s="17" t="s">
        <v>285</v>
      </c>
      <c r="C187" s="10" t="s">
        <v>15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</row>
    <row r="188" spans="1:8" ht="25.5">
      <c r="A188" s="14" t="s">
        <v>286</v>
      </c>
      <c r="B188" s="15" t="s">
        <v>287</v>
      </c>
      <c r="C188" s="10" t="s">
        <v>24</v>
      </c>
      <c r="D188" s="9">
        <v>37858.3</v>
      </c>
      <c r="E188" s="7">
        <v>43803</v>
      </c>
      <c r="F188" s="7">
        <v>45253</v>
      </c>
      <c r="G188" s="7">
        <v>47500</v>
      </c>
      <c r="H188" s="7">
        <v>50000</v>
      </c>
    </row>
    <row r="189" spans="1:8" ht="51">
      <c r="A189" s="14" t="s">
        <v>288</v>
      </c>
      <c r="B189" s="15" t="s">
        <v>289</v>
      </c>
      <c r="C189" s="10" t="s">
        <v>24</v>
      </c>
      <c r="D189" s="9">
        <v>561.1</v>
      </c>
      <c r="E189" s="7">
        <v>1116</v>
      </c>
      <c r="F189" s="9">
        <v>1185.1</v>
      </c>
      <c r="G189" s="7">
        <v>1500</v>
      </c>
      <c r="H189" s="7">
        <v>1700</v>
      </c>
    </row>
    <row r="190" spans="1:8" ht="51">
      <c r="A190" s="14" t="s">
        <v>290</v>
      </c>
      <c r="B190" s="15" t="s">
        <v>291</v>
      </c>
      <c r="C190" s="10" t="s">
        <v>24</v>
      </c>
      <c r="D190" s="9">
        <v>32386.4</v>
      </c>
      <c r="E190" s="7">
        <v>33924.95</v>
      </c>
      <c r="F190" s="9">
        <v>34879.6</v>
      </c>
      <c r="G190" s="7">
        <v>36200</v>
      </c>
      <c r="H190" s="7">
        <v>37500</v>
      </c>
    </row>
    <row r="191" spans="1:8" ht="76.5">
      <c r="A191" s="14" t="s">
        <v>292</v>
      </c>
      <c r="B191" s="15" t="s">
        <v>293</v>
      </c>
      <c r="C191" s="10" t="s">
        <v>15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</row>
    <row r="192" spans="1:8" ht="51">
      <c r="A192" s="14" t="s">
        <v>294</v>
      </c>
      <c r="B192" s="15" t="s">
        <v>295</v>
      </c>
      <c r="C192" s="10" t="s">
        <v>15</v>
      </c>
      <c r="D192" s="9">
        <v>23.01</v>
      </c>
      <c r="E192" s="9">
        <v>35.12</v>
      </c>
      <c r="F192" s="7">
        <v>29</v>
      </c>
      <c r="G192" s="7">
        <v>29</v>
      </c>
      <c r="H192" s="7">
        <v>29</v>
      </c>
    </row>
    <row r="193" spans="1:8" ht="63.75">
      <c r="A193" s="14" t="s">
        <v>296</v>
      </c>
      <c r="B193" s="15" t="s">
        <v>297</v>
      </c>
      <c r="C193" s="10" t="s">
        <v>15</v>
      </c>
      <c r="D193" s="9">
        <v>61.6</v>
      </c>
      <c r="E193" s="9">
        <v>80.5</v>
      </c>
      <c r="F193" s="9">
        <v>70.7</v>
      </c>
      <c r="G193" s="7">
        <v>72</v>
      </c>
      <c r="H193" s="7">
        <v>68</v>
      </c>
    </row>
    <row r="194" spans="1:8" ht="51">
      <c r="A194" s="14" t="s">
        <v>298</v>
      </c>
      <c r="B194" s="15" t="s">
        <v>299</v>
      </c>
      <c r="C194" s="10" t="s">
        <v>300</v>
      </c>
      <c r="D194" s="8" t="s">
        <v>360</v>
      </c>
      <c r="E194" s="8" t="s">
        <v>360</v>
      </c>
      <c r="F194" s="8" t="s">
        <v>360</v>
      </c>
      <c r="G194" s="8" t="s">
        <v>360</v>
      </c>
      <c r="H194" s="8" t="s">
        <v>360</v>
      </c>
    </row>
    <row r="195" spans="1:8" ht="25.5">
      <c r="A195" s="14" t="s">
        <v>301</v>
      </c>
      <c r="B195" s="15" t="s">
        <v>302</v>
      </c>
      <c r="C195" s="10" t="s">
        <v>303</v>
      </c>
      <c r="D195" s="7">
        <v>43831</v>
      </c>
      <c r="E195" s="7">
        <v>43831</v>
      </c>
      <c r="F195" s="7">
        <v>40615</v>
      </c>
      <c r="G195" s="7">
        <v>40615</v>
      </c>
      <c r="H195" s="7">
        <v>40615</v>
      </c>
    </row>
    <row r="196" spans="1:8" ht="12.75">
      <c r="A196" s="14" t="s">
        <v>304</v>
      </c>
      <c r="B196" s="15" t="s">
        <v>305</v>
      </c>
      <c r="C196" s="10" t="s">
        <v>303</v>
      </c>
      <c r="D196" s="7">
        <v>43810</v>
      </c>
      <c r="E196" s="7">
        <v>43810</v>
      </c>
      <c r="F196" s="7">
        <v>40615</v>
      </c>
      <c r="G196" s="7">
        <v>40615</v>
      </c>
      <c r="H196" s="7">
        <v>40615</v>
      </c>
    </row>
    <row r="197" spans="1:8" ht="12.75">
      <c r="A197" s="14" t="s">
        <v>306</v>
      </c>
      <c r="B197" s="15" t="s">
        <v>307</v>
      </c>
      <c r="C197" s="10" t="s">
        <v>303</v>
      </c>
      <c r="D197" s="7">
        <v>43852</v>
      </c>
      <c r="E197" s="7">
        <v>43852</v>
      </c>
      <c r="F197" s="7">
        <v>40615</v>
      </c>
      <c r="G197" s="7">
        <v>40615</v>
      </c>
      <c r="H197" s="7">
        <v>40615</v>
      </c>
    </row>
    <row r="198" spans="1:8" ht="25.5">
      <c r="A198" s="27" t="s">
        <v>308</v>
      </c>
      <c r="B198" s="15" t="s">
        <v>376</v>
      </c>
      <c r="C198" s="10" t="s">
        <v>24</v>
      </c>
      <c r="D198" s="7">
        <v>642246</v>
      </c>
      <c r="E198" s="7">
        <v>693260</v>
      </c>
      <c r="F198" s="7">
        <v>717608</v>
      </c>
      <c r="G198" s="7">
        <v>744877</v>
      </c>
      <c r="H198" s="7">
        <v>767223</v>
      </c>
    </row>
    <row r="199" spans="1:8" ht="38.25">
      <c r="A199" s="29"/>
      <c r="B199" s="17" t="s">
        <v>309</v>
      </c>
      <c r="C199" s="10" t="s">
        <v>24</v>
      </c>
      <c r="D199" s="7">
        <v>12478</v>
      </c>
      <c r="E199" s="7">
        <v>25504</v>
      </c>
      <c r="F199" s="7">
        <v>18895</v>
      </c>
      <c r="G199" s="7">
        <v>20218</v>
      </c>
      <c r="H199" s="7">
        <v>21633</v>
      </c>
    </row>
    <row r="200" spans="1:8" ht="51">
      <c r="A200" s="27" t="s">
        <v>310</v>
      </c>
      <c r="B200" s="15" t="s">
        <v>377</v>
      </c>
      <c r="C200" s="10" t="s">
        <v>24</v>
      </c>
      <c r="D200" s="7">
        <v>35643</v>
      </c>
      <c r="E200" s="7">
        <v>40209</v>
      </c>
      <c r="F200" s="7">
        <v>45106</v>
      </c>
      <c r="G200" s="7">
        <v>45106</v>
      </c>
      <c r="H200" s="7">
        <v>45106</v>
      </c>
    </row>
    <row r="201" spans="1:8" ht="25.5">
      <c r="A201" s="29"/>
      <c r="B201" s="17" t="s">
        <v>311</v>
      </c>
      <c r="C201" s="10" t="s">
        <v>42</v>
      </c>
      <c r="D201" s="7">
        <v>813</v>
      </c>
      <c r="E201" s="7">
        <v>917</v>
      </c>
      <c r="F201" s="7">
        <v>1110</v>
      </c>
      <c r="G201" s="7">
        <v>1110</v>
      </c>
      <c r="H201" s="7">
        <v>1110</v>
      </c>
    </row>
    <row r="202" spans="1:8" ht="76.5">
      <c r="A202" s="14" t="s">
        <v>363</v>
      </c>
      <c r="B202" s="15" t="s">
        <v>312</v>
      </c>
      <c r="C202" s="10" t="s">
        <v>15</v>
      </c>
      <c r="D202" s="9">
        <v>1.79</v>
      </c>
      <c r="E202" s="9">
        <v>3.31</v>
      </c>
      <c r="F202" s="9">
        <v>5.95</v>
      </c>
      <c r="G202" s="9">
        <v>6</v>
      </c>
      <c r="H202" s="9">
        <v>6.1</v>
      </c>
    </row>
    <row r="203" spans="1:8" ht="51">
      <c r="A203" s="14" t="s">
        <v>313</v>
      </c>
      <c r="B203" s="15" t="s">
        <v>314</v>
      </c>
      <c r="C203" s="10" t="s">
        <v>59</v>
      </c>
      <c r="D203" s="7">
        <v>0</v>
      </c>
      <c r="E203" s="7">
        <v>1</v>
      </c>
      <c r="F203" s="7">
        <v>2</v>
      </c>
      <c r="G203" s="7">
        <v>5</v>
      </c>
      <c r="H203" s="7">
        <v>10</v>
      </c>
    </row>
    <row r="204" spans="1:8" ht="51">
      <c r="A204" s="14" t="s">
        <v>315</v>
      </c>
      <c r="B204" s="15" t="s">
        <v>316</v>
      </c>
      <c r="C204" s="10" t="s">
        <v>59</v>
      </c>
      <c r="D204" s="7">
        <v>62</v>
      </c>
      <c r="E204" s="7">
        <v>76</v>
      </c>
      <c r="F204" s="7">
        <v>87</v>
      </c>
      <c r="G204" s="7">
        <v>87</v>
      </c>
      <c r="H204" s="7">
        <v>87</v>
      </c>
    </row>
    <row r="205" spans="1:8" ht="51">
      <c r="A205" s="14" t="s">
        <v>317</v>
      </c>
      <c r="B205" s="15" t="s">
        <v>318</v>
      </c>
      <c r="C205" s="10" t="s">
        <v>59</v>
      </c>
      <c r="D205" s="7">
        <v>0</v>
      </c>
      <c r="E205" s="7">
        <v>0</v>
      </c>
      <c r="F205" s="7">
        <v>1</v>
      </c>
      <c r="G205" s="7">
        <v>4</v>
      </c>
      <c r="H205" s="7">
        <v>9</v>
      </c>
    </row>
    <row r="206" spans="1:8" ht="12.75" customHeight="1">
      <c r="A206" s="37" t="s">
        <v>319</v>
      </c>
      <c r="B206" s="38"/>
      <c r="C206" s="38"/>
      <c r="D206" s="38"/>
      <c r="E206" s="38"/>
      <c r="F206" s="38"/>
      <c r="G206" s="38"/>
      <c r="H206" s="39"/>
    </row>
    <row r="207" spans="1:8" ht="39.75" customHeight="1">
      <c r="A207" s="27" t="s">
        <v>320</v>
      </c>
      <c r="B207" s="15" t="s">
        <v>321</v>
      </c>
      <c r="C207" s="30"/>
      <c r="D207" s="31"/>
      <c r="E207" s="31"/>
      <c r="F207" s="31"/>
      <c r="G207" s="31"/>
      <c r="H207" s="32"/>
    </row>
    <row r="208" spans="1:8" ht="31.5" customHeight="1">
      <c r="A208" s="28"/>
      <c r="B208" s="17" t="s">
        <v>254</v>
      </c>
      <c r="C208" s="10" t="s">
        <v>378</v>
      </c>
      <c r="D208" s="9">
        <v>914.3</v>
      </c>
      <c r="E208" s="9">
        <v>1033.6</v>
      </c>
      <c r="F208" s="9">
        <v>1002.6</v>
      </c>
      <c r="G208" s="9">
        <v>972.5</v>
      </c>
      <c r="H208" s="9">
        <v>943.3</v>
      </c>
    </row>
    <row r="209" spans="1:8" ht="30.75" customHeight="1">
      <c r="A209" s="28"/>
      <c r="B209" s="17" t="s">
        <v>255</v>
      </c>
      <c r="C209" s="10" t="s">
        <v>322</v>
      </c>
      <c r="D209" s="8">
        <v>0.34</v>
      </c>
      <c r="E209" s="8">
        <v>0.36</v>
      </c>
      <c r="F209" s="8">
        <v>0.35</v>
      </c>
      <c r="G209" s="8">
        <v>0.34</v>
      </c>
      <c r="H209" s="8">
        <v>0.34</v>
      </c>
    </row>
    <row r="210" spans="1:8" ht="31.5" customHeight="1">
      <c r="A210" s="28"/>
      <c r="B210" s="17" t="s">
        <v>256</v>
      </c>
      <c r="C210" s="10" t="s">
        <v>323</v>
      </c>
      <c r="D210" s="9" t="s">
        <v>359</v>
      </c>
      <c r="E210" s="9" t="s">
        <v>359</v>
      </c>
      <c r="F210" s="9" t="s">
        <v>359</v>
      </c>
      <c r="G210" s="9" t="s">
        <v>359</v>
      </c>
      <c r="H210" s="9" t="s">
        <v>359</v>
      </c>
    </row>
    <row r="211" spans="1:8" ht="30.75" customHeight="1">
      <c r="A211" s="28"/>
      <c r="B211" s="17" t="s">
        <v>257</v>
      </c>
      <c r="C211" s="10" t="s">
        <v>323</v>
      </c>
      <c r="D211" s="9">
        <v>60.2</v>
      </c>
      <c r="E211" s="9">
        <v>54.1</v>
      </c>
      <c r="F211" s="9">
        <v>52.5</v>
      </c>
      <c r="G211" s="9">
        <v>50.9</v>
      </c>
      <c r="H211" s="9">
        <v>49.4</v>
      </c>
    </row>
    <row r="212" spans="1:8" ht="30.75" customHeight="1">
      <c r="A212" s="29"/>
      <c r="B212" s="17" t="s">
        <v>258</v>
      </c>
      <c r="C212" s="10" t="s">
        <v>323</v>
      </c>
      <c r="D212" s="9" t="s">
        <v>359</v>
      </c>
      <c r="E212" s="9" t="s">
        <v>359</v>
      </c>
      <c r="F212" s="9" t="s">
        <v>359</v>
      </c>
      <c r="G212" s="9" t="s">
        <v>359</v>
      </c>
      <c r="H212" s="9" t="s">
        <v>359</v>
      </c>
    </row>
    <row r="213" spans="1:8" ht="39.75" customHeight="1">
      <c r="A213" s="27" t="s">
        <v>324</v>
      </c>
      <c r="B213" s="15" t="s">
        <v>325</v>
      </c>
      <c r="C213" s="30"/>
      <c r="D213" s="31"/>
      <c r="E213" s="31"/>
      <c r="F213" s="31"/>
      <c r="G213" s="31"/>
      <c r="H213" s="32"/>
    </row>
    <row r="214" spans="1:8" ht="43.5" customHeight="1">
      <c r="A214" s="28"/>
      <c r="B214" s="17" t="s">
        <v>254</v>
      </c>
      <c r="C214" s="10" t="s">
        <v>379</v>
      </c>
      <c r="D214" s="9">
        <v>111.2</v>
      </c>
      <c r="E214" s="9">
        <v>107.9</v>
      </c>
      <c r="F214" s="9">
        <v>104.7</v>
      </c>
      <c r="G214" s="9">
        <v>101.6</v>
      </c>
      <c r="H214" s="9">
        <v>98.6</v>
      </c>
    </row>
    <row r="215" spans="1:8" ht="42.75" customHeight="1">
      <c r="A215" s="28"/>
      <c r="B215" s="17" t="s">
        <v>255</v>
      </c>
      <c r="C215" s="10" t="s">
        <v>326</v>
      </c>
      <c r="D215" s="8">
        <v>0.77</v>
      </c>
      <c r="E215" s="8">
        <v>0.78</v>
      </c>
      <c r="F215" s="8">
        <v>0.76</v>
      </c>
      <c r="G215" s="9">
        <v>0.74</v>
      </c>
      <c r="H215" s="8">
        <v>0.72</v>
      </c>
    </row>
    <row r="216" spans="1:8" ht="42.75" customHeight="1">
      <c r="A216" s="28"/>
      <c r="B216" s="17" t="s">
        <v>256</v>
      </c>
      <c r="C216" s="10" t="s">
        <v>327</v>
      </c>
      <c r="D216" s="9" t="s">
        <v>359</v>
      </c>
      <c r="E216" s="9" t="s">
        <v>359</v>
      </c>
      <c r="F216" s="9" t="s">
        <v>359</v>
      </c>
      <c r="G216" s="9" t="s">
        <v>359</v>
      </c>
      <c r="H216" s="9" t="s">
        <v>359</v>
      </c>
    </row>
    <row r="217" spans="1:8" ht="42.75" customHeight="1">
      <c r="A217" s="28"/>
      <c r="B217" s="17" t="s">
        <v>257</v>
      </c>
      <c r="C217" s="10" t="s">
        <v>327</v>
      </c>
      <c r="D217" s="8">
        <v>3.75</v>
      </c>
      <c r="E217" s="8">
        <v>3.37</v>
      </c>
      <c r="F217" s="8">
        <v>3.27</v>
      </c>
      <c r="G217" s="8">
        <v>3.17</v>
      </c>
      <c r="H217" s="8">
        <v>3.07</v>
      </c>
    </row>
    <row r="218" spans="1:8" ht="44.25" customHeight="1">
      <c r="A218" s="29"/>
      <c r="B218" s="17" t="s">
        <v>258</v>
      </c>
      <c r="C218" s="10" t="s">
        <v>327</v>
      </c>
      <c r="D218" s="9" t="s">
        <v>359</v>
      </c>
      <c r="E218" s="9" t="s">
        <v>359</v>
      </c>
      <c r="F218" s="9" t="s">
        <v>359</v>
      </c>
      <c r="G218" s="9" t="s">
        <v>359</v>
      </c>
      <c r="H218" s="9" t="s">
        <v>359</v>
      </c>
    </row>
    <row r="219" spans="1:8" ht="27" customHeight="1">
      <c r="A219" s="24" t="s">
        <v>328</v>
      </c>
      <c r="B219" s="25"/>
      <c r="C219" s="25"/>
      <c r="D219" s="25"/>
      <c r="E219" s="25"/>
      <c r="F219" s="25"/>
      <c r="G219" s="25"/>
      <c r="H219" s="26"/>
    </row>
    <row r="220" spans="1:8" ht="38.25">
      <c r="A220" s="27" t="s">
        <v>329</v>
      </c>
      <c r="B220" s="15" t="s">
        <v>330</v>
      </c>
      <c r="C220" s="30"/>
      <c r="D220" s="31"/>
      <c r="E220" s="31"/>
      <c r="F220" s="31"/>
      <c r="G220" s="31"/>
      <c r="H220" s="32"/>
    </row>
    <row r="221" spans="1:8" ht="25.5">
      <c r="A221" s="28"/>
      <c r="B221" s="17" t="s">
        <v>331</v>
      </c>
      <c r="C221" s="10" t="s">
        <v>24</v>
      </c>
      <c r="D221" s="7" t="s">
        <v>361</v>
      </c>
      <c r="E221" s="7" t="s">
        <v>361</v>
      </c>
      <c r="F221" s="7" t="s">
        <v>361</v>
      </c>
      <c r="G221" s="7" t="s">
        <v>361</v>
      </c>
      <c r="H221" s="7" t="s">
        <v>361</v>
      </c>
    </row>
    <row r="222" spans="1:8" ht="53.25" customHeight="1">
      <c r="A222" s="28"/>
      <c r="B222" s="17" t="s">
        <v>332</v>
      </c>
      <c r="C222" s="10" t="s">
        <v>24</v>
      </c>
      <c r="D222" s="7" t="s">
        <v>361</v>
      </c>
      <c r="E222" s="7">
        <v>1099</v>
      </c>
      <c r="F222" s="7">
        <v>2116</v>
      </c>
      <c r="G222" s="7">
        <v>2221.8</v>
      </c>
      <c r="H222" s="7">
        <v>2332.9</v>
      </c>
    </row>
    <row r="223" spans="1:8" ht="25.5">
      <c r="A223" s="29"/>
      <c r="B223" s="17" t="s">
        <v>333</v>
      </c>
      <c r="C223" s="10" t="s">
        <v>24</v>
      </c>
      <c r="D223" s="11">
        <v>1088</v>
      </c>
      <c r="E223" s="11">
        <v>1603.1</v>
      </c>
      <c r="F223" s="11">
        <v>2097</v>
      </c>
      <c r="G223" s="11">
        <v>2240</v>
      </c>
      <c r="H223" s="11">
        <v>2383</v>
      </c>
    </row>
    <row r="224" spans="1:8" ht="12.75">
      <c r="A224" s="14" t="s">
        <v>334</v>
      </c>
      <c r="B224" s="15" t="s">
        <v>335</v>
      </c>
      <c r="C224" s="10" t="s">
        <v>59</v>
      </c>
      <c r="D224" s="7">
        <v>0</v>
      </c>
      <c r="E224" s="7">
        <v>0</v>
      </c>
      <c r="F224" s="7" t="s">
        <v>361</v>
      </c>
      <c r="G224" s="7" t="s">
        <v>361</v>
      </c>
      <c r="H224" s="7" t="s">
        <v>361</v>
      </c>
    </row>
    <row r="225" spans="1:8" ht="89.25">
      <c r="A225" s="14" t="s">
        <v>336</v>
      </c>
      <c r="B225" s="15" t="s">
        <v>344</v>
      </c>
      <c r="C225" s="10" t="s">
        <v>24</v>
      </c>
      <c r="D225" s="7">
        <v>1269</v>
      </c>
      <c r="E225" s="7">
        <v>40</v>
      </c>
      <c r="F225" s="7">
        <v>500</v>
      </c>
      <c r="G225" s="7">
        <v>0</v>
      </c>
      <c r="H225" s="7">
        <v>1000</v>
      </c>
    </row>
    <row r="226" spans="1:8" ht="39.75" customHeight="1">
      <c r="A226" s="14" t="s">
        <v>337</v>
      </c>
      <c r="B226" s="15" t="s">
        <v>338</v>
      </c>
      <c r="C226" s="10" t="s">
        <v>59</v>
      </c>
      <c r="D226" s="7">
        <v>2</v>
      </c>
      <c r="E226" s="7">
        <v>2</v>
      </c>
      <c r="F226" s="7">
        <v>2</v>
      </c>
      <c r="G226" s="7">
        <v>2</v>
      </c>
      <c r="H226" s="7">
        <v>2</v>
      </c>
    </row>
    <row r="227" spans="1:8" ht="48" customHeight="1">
      <c r="A227" s="14" t="s">
        <v>339</v>
      </c>
      <c r="B227" s="15" t="s">
        <v>340</v>
      </c>
      <c r="C227" s="10" t="s">
        <v>59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</row>
    <row r="228" spans="1:8" ht="27" customHeight="1">
      <c r="A228" s="24" t="s">
        <v>345</v>
      </c>
      <c r="B228" s="25"/>
      <c r="C228" s="25"/>
      <c r="D228" s="25"/>
      <c r="E228" s="25"/>
      <c r="F228" s="25"/>
      <c r="G228" s="25"/>
      <c r="H228" s="26"/>
    </row>
    <row r="229" spans="1:8" ht="105" customHeight="1">
      <c r="A229" s="14" t="s">
        <v>346</v>
      </c>
      <c r="B229" s="15" t="s">
        <v>350</v>
      </c>
      <c r="C229" s="10" t="s">
        <v>15</v>
      </c>
      <c r="D229" s="7">
        <v>55</v>
      </c>
      <c r="E229" s="9">
        <v>15.3</v>
      </c>
      <c r="F229" s="8" t="s">
        <v>359</v>
      </c>
      <c r="G229" s="8" t="s">
        <v>359</v>
      </c>
      <c r="H229" s="8" t="s">
        <v>359</v>
      </c>
    </row>
    <row r="230" spans="1:8" ht="25.5">
      <c r="A230" s="14" t="s">
        <v>347</v>
      </c>
      <c r="B230" s="15" t="s">
        <v>351</v>
      </c>
      <c r="C230" s="10" t="s">
        <v>300</v>
      </c>
      <c r="D230" s="8" t="s">
        <v>360</v>
      </c>
      <c r="E230" s="8" t="s">
        <v>360</v>
      </c>
      <c r="F230" s="8" t="s">
        <v>362</v>
      </c>
      <c r="G230" s="8" t="s">
        <v>362</v>
      </c>
      <c r="H230" s="8" t="s">
        <v>362</v>
      </c>
    </row>
    <row r="231" spans="1:8" ht="26.25" customHeight="1">
      <c r="A231" s="14" t="s">
        <v>348</v>
      </c>
      <c r="B231" s="15" t="s">
        <v>352</v>
      </c>
      <c r="C231" s="10" t="s">
        <v>102</v>
      </c>
      <c r="D231" s="7">
        <v>178</v>
      </c>
      <c r="E231" s="7">
        <v>148</v>
      </c>
      <c r="F231" s="7">
        <v>54</v>
      </c>
      <c r="G231" s="7">
        <v>54</v>
      </c>
      <c r="H231" s="7">
        <v>54</v>
      </c>
    </row>
    <row r="232" spans="1:8" ht="52.5" customHeight="1">
      <c r="A232" s="14" t="s">
        <v>349</v>
      </c>
      <c r="B232" s="15" t="s">
        <v>353</v>
      </c>
      <c r="C232" s="10" t="s">
        <v>24</v>
      </c>
      <c r="D232" s="7">
        <v>70</v>
      </c>
      <c r="E232" s="7">
        <v>70</v>
      </c>
      <c r="F232" s="7">
        <v>0</v>
      </c>
      <c r="G232" s="7">
        <v>0</v>
      </c>
      <c r="H232" s="7">
        <v>0</v>
      </c>
    </row>
    <row r="233" spans="1:8" ht="38.25">
      <c r="A233" s="14" t="s">
        <v>354</v>
      </c>
      <c r="B233" s="15" t="s">
        <v>357</v>
      </c>
      <c r="C233" s="10" t="s">
        <v>300</v>
      </c>
      <c r="D233" s="8" t="s">
        <v>362</v>
      </c>
      <c r="E233" s="8" t="s">
        <v>362</v>
      </c>
      <c r="F233" s="8" t="s">
        <v>362</v>
      </c>
      <c r="G233" s="8" t="s">
        <v>362</v>
      </c>
      <c r="H233" s="8" t="s">
        <v>362</v>
      </c>
    </row>
    <row r="234" spans="1:8" ht="51">
      <c r="A234" s="14" t="s">
        <v>355</v>
      </c>
      <c r="B234" s="15" t="s">
        <v>358</v>
      </c>
      <c r="C234" s="10" t="s">
        <v>59</v>
      </c>
      <c r="D234" s="7">
        <v>3</v>
      </c>
      <c r="E234" s="7">
        <v>3</v>
      </c>
      <c r="F234" s="7">
        <v>2</v>
      </c>
      <c r="G234" s="7">
        <v>2</v>
      </c>
      <c r="H234" s="7">
        <v>2</v>
      </c>
    </row>
    <row r="235" spans="1:8" ht="38.25">
      <c r="A235" s="14" t="s">
        <v>356</v>
      </c>
      <c r="B235" s="20" t="s">
        <v>367</v>
      </c>
      <c r="C235" s="10" t="s">
        <v>15</v>
      </c>
      <c r="D235" s="9">
        <v>95.1</v>
      </c>
      <c r="E235" s="9">
        <v>93.5</v>
      </c>
      <c r="F235" s="7">
        <v>95</v>
      </c>
      <c r="G235" s="9">
        <v>95.5</v>
      </c>
      <c r="H235" s="9">
        <v>95.5</v>
      </c>
    </row>
    <row r="236" spans="1:8" ht="15.75" customHeight="1">
      <c r="A236" s="21"/>
      <c r="B236" s="22"/>
      <c r="C236" s="22"/>
      <c r="D236" s="23"/>
      <c r="E236" s="23"/>
      <c r="F236" s="23"/>
      <c r="G236" s="23"/>
      <c r="H236" s="23"/>
    </row>
    <row r="237" spans="1:8" ht="69.75" customHeight="1">
      <c r="A237" s="56" t="s">
        <v>380</v>
      </c>
      <c r="B237" s="57"/>
      <c r="C237" s="57"/>
      <c r="D237" s="57"/>
      <c r="E237" s="57"/>
      <c r="F237" s="57"/>
      <c r="G237" s="57"/>
      <c r="H237" s="57"/>
    </row>
    <row r="238" spans="1:8" ht="13.5" customHeight="1">
      <c r="A238" s="21"/>
      <c r="B238" s="22"/>
      <c r="C238" s="22"/>
      <c r="D238" s="23"/>
      <c r="E238" s="23"/>
      <c r="F238" s="23"/>
      <c r="G238" s="23"/>
      <c r="H238" s="23"/>
    </row>
    <row r="239" spans="1:8" ht="31.5" customHeight="1">
      <c r="A239" s="54" t="s">
        <v>368</v>
      </c>
      <c r="B239" s="55"/>
      <c r="C239" s="55"/>
      <c r="D239" s="55"/>
      <c r="E239" s="55"/>
      <c r="F239" s="55"/>
      <c r="G239" s="55"/>
      <c r="H239" s="55"/>
    </row>
    <row r="240" spans="2:8" ht="12.75">
      <c r="B240" s="2"/>
      <c r="C240" s="2"/>
      <c r="D240" s="4"/>
      <c r="E240" s="4"/>
      <c r="F240" s="4"/>
      <c r="G240" s="4"/>
      <c r="H240" s="4"/>
    </row>
    <row r="241" spans="2:8" ht="12.75">
      <c r="B241" s="2"/>
      <c r="C241" s="2"/>
      <c r="D241" s="4"/>
      <c r="E241" s="4"/>
      <c r="F241" s="4"/>
      <c r="G241" s="4"/>
      <c r="H241" s="4"/>
    </row>
    <row r="242" spans="2:8" ht="12.75">
      <c r="B242" s="2"/>
      <c r="C242" s="2"/>
      <c r="D242" s="4"/>
      <c r="E242" s="4"/>
      <c r="F242" s="4"/>
      <c r="G242" s="4"/>
      <c r="H242" s="4"/>
    </row>
    <row r="243" spans="2:8" ht="12.75">
      <c r="B243" s="2"/>
      <c r="C243" s="2"/>
      <c r="D243" s="4"/>
      <c r="E243" s="4"/>
      <c r="F243" s="4"/>
      <c r="G243" s="4"/>
      <c r="H243" s="4"/>
    </row>
    <row r="244" spans="2:8" ht="12.75">
      <c r="B244" s="2"/>
      <c r="C244" s="2"/>
      <c r="D244" s="4"/>
      <c r="E244" s="4"/>
      <c r="F244" s="4"/>
      <c r="G244" s="4"/>
      <c r="H244" s="4"/>
    </row>
    <row r="245" spans="2:8" ht="12.75">
      <c r="B245" s="2"/>
      <c r="C245" s="2"/>
      <c r="D245" s="4"/>
      <c r="E245" s="4"/>
      <c r="F245" s="4"/>
      <c r="G245" s="4"/>
      <c r="H245" s="4"/>
    </row>
    <row r="246" spans="2:8" ht="12.75">
      <c r="B246" s="2"/>
      <c r="C246" s="2"/>
      <c r="D246" s="4"/>
      <c r="E246" s="4"/>
      <c r="F246" s="4"/>
      <c r="G246" s="4"/>
      <c r="H246" s="4"/>
    </row>
    <row r="247" spans="2:8" ht="12.75">
      <c r="B247" s="2"/>
      <c r="C247" s="2"/>
      <c r="D247" s="4"/>
      <c r="E247" s="4"/>
      <c r="F247" s="4"/>
      <c r="G247" s="4"/>
      <c r="H247" s="4"/>
    </row>
    <row r="248" spans="2:8" ht="12.75">
      <c r="B248" s="2"/>
      <c r="C248" s="2"/>
      <c r="D248" s="4"/>
      <c r="E248" s="4"/>
      <c r="F248" s="4"/>
      <c r="G248" s="4"/>
      <c r="H248" s="4"/>
    </row>
    <row r="249" spans="2:8" ht="12.75">
      <c r="B249" s="2"/>
      <c r="C249" s="2"/>
      <c r="D249" s="4"/>
      <c r="E249" s="4"/>
      <c r="F249" s="4"/>
      <c r="G249" s="4"/>
      <c r="H249" s="4"/>
    </row>
    <row r="250" spans="2:8" ht="12.75">
      <c r="B250" s="2"/>
      <c r="C250" s="2"/>
      <c r="D250" s="4"/>
      <c r="E250" s="4"/>
      <c r="F250" s="4"/>
      <c r="G250" s="4"/>
      <c r="H250" s="4"/>
    </row>
    <row r="251" spans="2:8" ht="12.75">
      <c r="B251" s="2"/>
      <c r="C251" s="2"/>
      <c r="D251" s="4"/>
      <c r="E251" s="4"/>
      <c r="F251" s="4"/>
      <c r="G251" s="4"/>
      <c r="H251" s="4"/>
    </row>
    <row r="252" spans="2:8" ht="12.75">
      <c r="B252" s="2"/>
      <c r="C252" s="2"/>
      <c r="D252" s="4"/>
      <c r="E252" s="4"/>
      <c r="F252" s="4"/>
      <c r="G252" s="4"/>
      <c r="H252" s="4"/>
    </row>
    <row r="253" spans="2:8" ht="12.75">
      <c r="B253" s="2"/>
      <c r="C253" s="2"/>
      <c r="D253" s="4"/>
      <c r="E253" s="4"/>
      <c r="F253" s="4"/>
      <c r="G253" s="4"/>
      <c r="H253" s="4"/>
    </row>
    <row r="254" spans="2:8" ht="12.75">
      <c r="B254" s="2"/>
      <c r="C254" s="2"/>
      <c r="D254" s="4"/>
      <c r="E254" s="4"/>
      <c r="F254" s="4"/>
      <c r="G254" s="4"/>
      <c r="H254" s="4"/>
    </row>
    <row r="255" spans="2:8" ht="12.75">
      <c r="B255" s="2"/>
      <c r="C255" s="2"/>
      <c r="D255" s="4"/>
      <c r="E255" s="4"/>
      <c r="F255" s="4"/>
      <c r="G255" s="4"/>
      <c r="H255" s="4"/>
    </row>
    <row r="256" spans="2:8" ht="12.75">
      <c r="B256" s="2"/>
      <c r="C256" s="2"/>
      <c r="D256" s="4"/>
      <c r="E256" s="4"/>
      <c r="F256" s="4"/>
      <c r="G256" s="4"/>
      <c r="H256" s="4"/>
    </row>
    <row r="257" spans="2:8" ht="12.75">
      <c r="B257" s="2"/>
      <c r="C257" s="2"/>
      <c r="D257" s="4"/>
      <c r="E257" s="4"/>
      <c r="F257" s="4"/>
      <c r="G257" s="4"/>
      <c r="H257" s="4"/>
    </row>
    <row r="258" spans="2:8" ht="12.75">
      <c r="B258" s="2"/>
      <c r="C258" s="2"/>
      <c r="D258" s="4"/>
      <c r="E258" s="4"/>
      <c r="F258" s="4"/>
      <c r="G258" s="4"/>
      <c r="H258" s="4"/>
    </row>
    <row r="259" spans="2:8" ht="12.75">
      <c r="B259" s="2"/>
      <c r="C259" s="2"/>
      <c r="D259" s="4"/>
      <c r="E259" s="4"/>
      <c r="F259" s="4"/>
      <c r="G259" s="4"/>
      <c r="H259" s="4"/>
    </row>
    <row r="260" spans="2:8" ht="12.75">
      <c r="B260" s="2"/>
      <c r="C260" s="2"/>
      <c r="D260" s="4"/>
      <c r="E260" s="4"/>
      <c r="F260" s="4"/>
      <c r="G260" s="4"/>
      <c r="H260" s="4"/>
    </row>
    <row r="261" spans="2:8" ht="12.75">
      <c r="B261" s="2"/>
      <c r="C261" s="2"/>
      <c r="D261" s="4"/>
      <c r="E261" s="4"/>
      <c r="F261" s="4"/>
      <c r="G261" s="4"/>
      <c r="H261" s="4"/>
    </row>
    <row r="262" spans="2:8" ht="12.75">
      <c r="B262" s="2"/>
      <c r="C262" s="2"/>
      <c r="D262" s="4"/>
      <c r="E262" s="4"/>
      <c r="F262" s="4"/>
      <c r="G262" s="4"/>
      <c r="H262" s="4"/>
    </row>
    <row r="263" spans="2:8" ht="12.75">
      <c r="B263" s="2"/>
      <c r="C263" s="2"/>
      <c r="D263" s="4"/>
      <c r="E263" s="4"/>
      <c r="F263" s="4"/>
      <c r="G263" s="4"/>
      <c r="H263" s="4"/>
    </row>
    <row r="264" spans="2:8" ht="12.75">
      <c r="B264" s="2"/>
      <c r="C264" s="2"/>
      <c r="D264" s="4"/>
      <c r="E264" s="4"/>
      <c r="F264" s="4"/>
      <c r="G264" s="4"/>
      <c r="H264" s="4"/>
    </row>
    <row r="265" spans="2:8" ht="12.75">
      <c r="B265" s="2"/>
      <c r="C265" s="2"/>
      <c r="D265" s="4"/>
      <c r="E265" s="4"/>
      <c r="F265" s="4"/>
      <c r="G265" s="4"/>
      <c r="H265" s="4"/>
    </row>
    <row r="266" spans="2:8" ht="12.75">
      <c r="B266" s="2"/>
      <c r="C266" s="2"/>
      <c r="D266" s="4"/>
      <c r="E266" s="4"/>
      <c r="F266" s="4"/>
      <c r="G266" s="4"/>
      <c r="H266" s="4"/>
    </row>
    <row r="267" spans="2:8" ht="12.75">
      <c r="B267" s="2"/>
      <c r="C267" s="2"/>
      <c r="D267" s="4"/>
      <c r="E267" s="4"/>
      <c r="F267" s="4"/>
      <c r="G267" s="4"/>
      <c r="H267" s="4"/>
    </row>
    <row r="268" spans="2:8" ht="12.75">
      <c r="B268" s="2"/>
      <c r="C268" s="2"/>
      <c r="D268" s="4"/>
      <c r="E268" s="4"/>
      <c r="F268" s="4"/>
      <c r="G268" s="4"/>
      <c r="H268" s="4"/>
    </row>
    <row r="269" spans="2:8" ht="12.75">
      <c r="B269" s="2"/>
      <c r="C269" s="2"/>
      <c r="D269" s="4"/>
      <c r="E269" s="4"/>
      <c r="F269" s="4"/>
      <c r="G269" s="4"/>
      <c r="H269" s="4"/>
    </row>
    <row r="270" spans="2:8" ht="12.75">
      <c r="B270" s="2"/>
      <c r="C270" s="2"/>
      <c r="D270" s="4"/>
      <c r="E270" s="4"/>
      <c r="F270" s="4"/>
      <c r="G270" s="4"/>
      <c r="H270" s="4"/>
    </row>
    <row r="271" spans="2:8" ht="12.75">
      <c r="B271" s="2"/>
      <c r="C271" s="2"/>
      <c r="D271" s="4"/>
      <c r="E271" s="4"/>
      <c r="F271" s="4"/>
      <c r="G271" s="4"/>
      <c r="H271" s="4"/>
    </row>
    <row r="272" spans="2:8" ht="12.75">
      <c r="B272" s="2"/>
      <c r="C272" s="2"/>
      <c r="D272" s="4"/>
      <c r="E272" s="4"/>
      <c r="F272" s="4"/>
      <c r="G272" s="4"/>
      <c r="H272" s="4"/>
    </row>
    <row r="273" spans="2:8" ht="12.75">
      <c r="B273" s="2"/>
      <c r="C273" s="2"/>
      <c r="D273" s="4"/>
      <c r="E273" s="4"/>
      <c r="F273" s="4"/>
      <c r="G273" s="4"/>
      <c r="H273" s="4"/>
    </row>
    <row r="274" spans="2:8" ht="12.75">
      <c r="B274" s="2"/>
      <c r="C274" s="2"/>
      <c r="D274" s="4"/>
      <c r="E274" s="4"/>
      <c r="F274" s="4"/>
      <c r="G274" s="4"/>
      <c r="H274" s="4"/>
    </row>
    <row r="275" spans="2:8" ht="12.75">
      <c r="B275" s="2"/>
      <c r="C275" s="2"/>
      <c r="D275" s="4"/>
      <c r="E275" s="4"/>
      <c r="F275" s="4"/>
      <c r="G275" s="4"/>
      <c r="H275" s="4"/>
    </row>
    <row r="276" spans="2:8" ht="12.75">
      <c r="B276" s="2"/>
      <c r="C276" s="2"/>
      <c r="D276" s="4"/>
      <c r="E276" s="4"/>
      <c r="F276" s="4"/>
      <c r="G276" s="4"/>
      <c r="H276" s="4"/>
    </row>
    <row r="277" spans="2:8" ht="12.75">
      <c r="B277" s="2"/>
      <c r="C277" s="2"/>
      <c r="D277" s="4"/>
      <c r="E277" s="4"/>
      <c r="F277" s="4"/>
      <c r="G277" s="4"/>
      <c r="H277" s="4"/>
    </row>
    <row r="278" spans="2:8" ht="12.75">
      <c r="B278" s="2"/>
      <c r="C278" s="2"/>
      <c r="D278" s="4"/>
      <c r="E278" s="4"/>
      <c r="F278" s="4"/>
      <c r="G278" s="4"/>
      <c r="H278" s="4"/>
    </row>
    <row r="279" spans="2:8" ht="12.75">
      <c r="B279" s="2"/>
      <c r="C279" s="2"/>
      <c r="D279" s="4"/>
      <c r="E279" s="4"/>
      <c r="F279" s="4"/>
      <c r="G279" s="4"/>
      <c r="H279" s="4"/>
    </row>
    <row r="280" spans="2:8" ht="12.75">
      <c r="B280" s="2"/>
      <c r="C280" s="2"/>
      <c r="D280" s="4"/>
      <c r="E280" s="4"/>
      <c r="F280" s="4"/>
      <c r="G280" s="4"/>
      <c r="H280" s="4"/>
    </row>
    <row r="281" spans="2:8" ht="12.75">
      <c r="B281" s="2"/>
      <c r="C281" s="2"/>
      <c r="D281" s="4"/>
      <c r="E281" s="4"/>
      <c r="F281" s="4"/>
      <c r="G281" s="4"/>
      <c r="H281" s="4"/>
    </row>
    <row r="282" spans="2:8" ht="12.75">
      <c r="B282" s="2"/>
      <c r="C282" s="2"/>
      <c r="D282" s="4"/>
      <c r="E282" s="4"/>
      <c r="F282" s="4"/>
      <c r="G282" s="4"/>
      <c r="H282" s="4"/>
    </row>
    <row r="283" spans="2:8" ht="12.75">
      <c r="B283" s="2"/>
      <c r="C283" s="2"/>
      <c r="D283" s="4"/>
      <c r="E283" s="4"/>
      <c r="F283" s="4"/>
      <c r="G283" s="4"/>
      <c r="H283" s="4"/>
    </row>
    <row r="284" spans="2:8" ht="12.75">
      <c r="B284" s="2"/>
      <c r="C284" s="2"/>
      <c r="D284" s="4"/>
      <c r="E284" s="4"/>
      <c r="F284" s="4"/>
      <c r="G284" s="4"/>
      <c r="H284" s="4"/>
    </row>
    <row r="285" spans="2:8" ht="12.75">
      <c r="B285" s="2"/>
      <c r="C285" s="2"/>
      <c r="D285" s="4"/>
      <c r="E285" s="4"/>
      <c r="F285" s="4"/>
      <c r="G285" s="4"/>
      <c r="H285" s="4"/>
    </row>
    <row r="286" spans="2:8" ht="12.75">
      <c r="B286" s="2"/>
      <c r="C286" s="2"/>
      <c r="D286" s="4"/>
      <c r="E286" s="4"/>
      <c r="F286" s="4"/>
      <c r="G286" s="4"/>
      <c r="H286" s="4"/>
    </row>
    <row r="287" spans="2:8" ht="12.75">
      <c r="B287" s="2"/>
      <c r="C287" s="2"/>
      <c r="D287" s="4"/>
      <c r="E287" s="4"/>
      <c r="F287" s="4"/>
      <c r="G287" s="4"/>
      <c r="H287" s="4"/>
    </row>
    <row r="288" spans="2:8" ht="12.75">
      <c r="B288" s="2"/>
      <c r="C288" s="2"/>
      <c r="D288" s="4"/>
      <c r="E288" s="4"/>
      <c r="F288" s="4"/>
      <c r="G288" s="4"/>
      <c r="H288" s="4"/>
    </row>
    <row r="289" spans="2:8" ht="12.75">
      <c r="B289" s="2"/>
      <c r="C289" s="2"/>
      <c r="D289" s="4"/>
      <c r="E289" s="4"/>
      <c r="F289" s="4"/>
      <c r="G289" s="4"/>
      <c r="H289" s="4"/>
    </row>
    <row r="290" spans="2:8" ht="12.75">
      <c r="B290" s="2"/>
      <c r="C290" s="2"/>
      <c r="D290" s="4"/>
      <c r="E290" s="4"/>
      <c r="F290" s="4"/>
      <c r="G290" s="4"/>
      <c r="H290" s="4"/>
    </row>
    <row r="291" spans="2:8" ht="12.75">
      <c r="B291" s="2"/>
      <c r="C291" s="2"/>
      <c r="D291" s="4"/>
      <c r="E291" s="4"/>
      <c r="F291" s="4"/>
      <c r="G291" s="4"/>
      <c r="H291" s="4"/>
    </row>
    <row r="292" spans="2:8" ht="12.75">
      <c r="B292" s="2"/>
      <c r="C292" s="2"/>
      <c r="D292" s="4"/>
      <c r="E292" s="4"/>
      <c r="F292" s="4"/>
      <c r="G292" s="4"/>
      <c r="H292" s="4"/>
    </row>
    <row r="293" spans="2:8" ht="12.75">
      <c r="B293" s="2"/>
      <c r="C293" s="2"/>
      <c r="D293" s="4"/>
      <c r="E293" s="4"/>
      <c r="F293" s="4"/>
      <c r="G293" s="4"/>
      <c r="H293" s="4"/>
    </row>
    <row r="294" spans="2:8" ht="12.75">
      <c r="B294" s="2"/>
      <c r="C294" s="2"/>
      <c r="D294" s="4"/>
      <c r="E294" s="4"/>
      <c r="F294" s="4"/>
      <c r="G294" s="4"/>
      <c r="H294" s="4"/>
    </row>
    <row r="295" spans="2:8" ht="12.75">
      <c r="B295" s="2"/>
      <c r="C295" s="2"/>
      <c r="D295" s="4"/>
      <c r="E295" s="4"/>
      <c r="F295" s="4"/>
      <c r="G295" s="4"/>
      <c r="H295" s="4"/>
    </row>
    <row r="296" spans="2:8" ht="12.75">
      <c r="B296" s="2"/>
      <c r="C296" s="2"/>
      <c r="D296" s="4"/>
      <c r="E296" s="4"/>
      <c r="F296" s="4"/>
      <c r="G296" s="4"/>
      <c r="H296" s="4"/>
    </row>
    <row r="297" spans="2:8" ht="12.75">
      <c r="B297" s="2"/>
      <c r="C297" s="2"/>
      <c r="D297" s="4"/>
      <c r="E297" s="4"/>
      <c r="F297" s="4"/>
      <c r="G297" s="4"/>
      <c r="H297" s="4"/>
    </row>
    <row r="298" spans="2:8" ht="12.75">
      <c r="B298" s="2"/>
      <c r="C298" s="2"/>
      <c r="D298" s="4"/>
      <c r="E298" s="4"/>
      <c r="F298" s="4"/>
      <c r="G298" s="4"/>
      <c r="H298" s="4"/>
    </row>
    <row r="299" spans="2:8" ht="12.75">
      <c r="B299" s="2"/>
      <c r="C299" s="2"/>
      <c r="D299" s="4"/>
      <c r="E299" s="4"/>
      <c r="F299" s="4"/>
      <c r="G299" s="4"/>
      <c r="H299" s="4"/>
    </row>
    <row r="300" spans="2:8" ht="12.75">
      <c r="B300" s="2"/>
      <c r="C300" s="2"/>
      <c r="D300" s="4"/>
      <c r="E300" s="4"/>
      <c r="F300" s="4"/>
      <c r="G300" s="4"/>
      <c r="H300" s="4"/>
    </row>
    <row r="301" spans="2:8" ht="12.75">
      <c r="B301" s="2"/>
      <c r="C301" s="2"/>
      <c r="D301" s="4"/>
      <c r="E301" s="4"/>
      <c r="F301" s="4"/>
      <c r="G301" s="4"/>
      <c r="H301" s="4"/>
    </row>
    <row r="302" spans="2:8" ht="12.75">
      <c r="B302" s="2"/>
      <c r="C302" s="2"/>
      <c r="D302" s="4"/>
      <c r="E302" s="4"/>
      <c r="F302" s="4"/>
      <c r="G302" s="4"/>
      <c r="H302" s="4"/>
    </row>
    <row r="303" spans="2:8" ht="12.75">
      <c r="B303" s="2"/>
      <c r="C303" s="2"/>
      <c r="D303" s="4"/>
      <c r="E303" s="4"/>
      <c r="F303" s="4"/>
      <c r="G303" s="4"/>
      <c r="H303" s="4"/>
    </row>
    <row r="304" spans="2:8" ht="12.75">
      <c r="B304" s="2"/>
      <c r="C304" s="2"/>
      <c r="D304" s="4"/>
      <c r="E304" s="4"/>
      <c r="F304" s="4"/>
      <c r="G304" s="4"/>
      <c r="H304" s="4"/>
    </row>
    <row r="305" spans="2:8" ht="12.75">
      <c r="B305" s="2"/>
      <c r="C305" s="2"/>
      <c r="D305" s="4"/>
      <c r="E305" s="4"/>
      <c r="F305" s="4"/>
      <c r="G305" s="4"/>
      <c r="H305" s="4"/>
    </row>
    <row r="306" spans="2:8" ht="12.75">
      <c r="B306" s="2"/>
      <c r="C306" s="2"/>
      <c r="D306" s="4"/>
      <c r="E306" s="4"/>
      <c r="F306" s="4"/>
      <c r="G306" s="4"/>
      <c r="H306" s="4"/>
    </row>
    <row r="307" spans="2:8" ht="12.75">
      <c r="B307" s="2"/>
      <c r="C307" s="2"/>
      <c r="D307" s="4"/>
      <c r="E307" s="4"/>
      <c r="F307" s="4"/>
      <c r="G307" s="4"/>
      <c r="H307" s="4"/>
    </row>
    <row r="308" spans="2:8" ht="12.75">
      <c r="B308" s="2"/>
      <c r="C308" s="2"/>
      <c r="D308" s="4"/>
      <c r="E308" s="4"/>
      <c r="F308" s="4"/>
      <c r="G308" s="4"/>
      <c r="H308" s="4"/>
    </row>
    <row r="309" spans="2:8" ht="12.75">
      <c r="B309" s="2"/>
      <c r="C309" s="2"/>
      <c r="D309" s="4"/>
      <c r="E309" s="4"/>
      <c r="F309" s="4"/>
      <c r="G309" s="4"/>
      <c r="H309" s="4"/>
    </row>
    <row r="310" spans="2:8" ht="12.75">
      <c r="B310" s="2"/>
      <c r="C310" s="2"/>
      <c r="D310" s="4"/>
      <c r="E310" s="4"/>
      <c r="F310" s="4"/>
      <c r="G310" s="4"/>
      <c r="H310" s="4"/>
    </row>
    <row r="311" spans="2:8" ht="12.75">
      <c r="B311" s="2"/>
      <c r="C311" s="2"/>
      <c r="D311" s="4"/>
      <c r="E311" s="4"/>
      <c r="F311" s="4"/>
      <c r="G311" s="4"/>
      <c r="H311" s="4"/>
    </row>
    <row r="312" spans="2:8" ht="12.75">
      <c r="B312" s="2"/>
      <c r="C312" s="2"/>
      <c r="D312" s="4"/>
      <c r="E312" s="4"/>
      <c r="F312" s="4"/>
      <c r="G312" s="4"/>
      <c r="H312" s="4"/>
    </row>
    <row r="313" spans="2:8" ht="12.75">
      <c r="B313" s="2"/>
      <c r="C313" s="2"/>
      <c r="D313" s="4"/>
      <c r="E313" s="4"/>
      <c r="F313" s="4"/>
      <c r="G313" s="4"/>
      <c r="H313" s="4"/>
    </row>
    <row r="314" spans="2:8" ht="12.75">
      <c r="B314" s="2"/>
      <c r="C314" s="2"/>
      <c r="D314" s="4"/>
      <c r="E314" s="4"/>
      <c r="F314" s="4"/>
      <c r="G314" s="4"/>
      <c r="H314" s="4"/>
    </row>
    <row r="315" spans="2:8" ht="12.75">
      <c r="B315" s="2"/>
      <c r="C315" s="2"/>
      <c r="D315" s="4"/>
      <c r="E315" s="4"/>
      <c r="F315" s="4"/>
      <c r="G315" s="4"/>
      <c r="H315" s="4"/>
    </row>
    <row r="316" spans="2:8" ht="12.75">
      <c r="B316" s="2"/>
      <c r="C316" s="2"/>
      <c r="D316" s="4"/>
      <c r="E316" s="4"/>
      <c r="F316" s="4"/>
      <c r="G316" s="4"/>
      <c r="H316" s="4"/>
    </row>
    <row r="317" spans="2:8" ht="12.75">
      <c r="B317" s="2"/>
      <c r="C317" s="2"/>
      <c r="D317" s="4"/>
      <c r="E317" s="4"/>
      <c r="F317" s="4"/>
      <c r="G317" s="4"/>
      <c r="H317" s="4"/>
    </row>
    <row r="318" spans="2:8" ht="12.75">
      <c r="B318" s="2"/>
      <c r="C318" s="2"/>
      <c r="D318" s="4"/>
      <c r="E318" s="4"/>
      <c r="F318" s="4"/>
      <c r="G318" s="4"/>
      <c r="H318" s="4"/>
    </row>
    <row r="319" spans="2:8" ht="12.75">
      <c r="B319" s="2"/>
      <c r="C319" s="2"/>
      <c r="D319" s="4"/>
      <c r="E319" s="4"/>
      <c r="F319" s="4"/>
      <c r="G319" s="4"/>
      <c r="H319" s="4"/>
    </row>
    <row r="320" spans="2:8" ht="12.75">
      <c r="B320" s="2"/>
      <c r="C320" s="2"/>
      <c r="D320" s="4"/>
      <c r="E320" s="4"/>
      <c r="F320" s="4"/>
      <c r="G320" s="4"/>
      <c r="H320" s="4"/>
    </row>
    <row r="321" spans="2:8" ht="12.75">
      <c r="B321" s="2"/>
      <c r="C321" s="2"/>
      <c r="D321" s="4"/>
      <c r="E321" s="4"/>
      <c r="F321" s="4"/>
      <c r="G321" s="4"/>
      <c r="H321" s="4"/>
    </row>
    <row r="322" spans="2:8" ht="12.75">
      <c r="B322" s="2"/>
      <c r="C322" s="2"/>
      <c r="D322" s="4"/>
      <c r="E322" s="4"/>
      <c r="F322" s="4"/>
      <c r="G322" s="4"/>
      <c r="H322" s="4"/>
    </row>
    <row r="323" spans="2:8" ht="12.75">
      <c r="B323" s="2"/>
      <c r="C323" s="2"/>
      <c r="D323" s="4"/>
      <c r="E323" s="4"/>
      <c r="F323" s="4"/>
      <c r="G323" s="4"/>
      <c r="H323" s="4"/>
    </row>
    <row r="324" spans="2:8" ht="12.75">
      <c r="B324" s="2"/>
      <c r="C324" s="2"/>
      <c r="D324" s="4"/>
      <c r="E324" s="4"/>
      <c r="F324" s="4"/>
      <c r="G324" s="4"/>
      <c r="H324" s="4"/>
    </row>
    <row r="325" spans="2:8" ht="12.75">
      <c r="B325" s="2"/>
      <c r="C325" s="2"/>
      <c r="D325" s="4"/>
      <c r="E325" s="4"/>
      <c r="F325" s="4"/>
      <c r="G325" s="4"/>
      <c r="H325" s="4"/>
    </row>
    <row r="326" spans="2:8" ht="12.75">
      <c r="B326" s="2"/>
      <c r="C326" s="2"/>
      <c r="D326" s="4"/>
      <c r="E326" s="4"/>
      <c r="F326" s="4"/>
      <c r="G326" s="4"/>
      <c r="H326" s="4"/>
    </row>
    <row r="327" spans="2:8" ht="12.75">
      <c r="B327" s="2"/>
      <c r="C327" s="2"/>
      <c r="D327" s="4"/>
      <c r="E327" s="4"/>
      <c r="F327" s="4"/>
      <c r="G327" s="4"/>
      <c r="H327" s="4"/>
    </row>
    <row r="328" spans="2:8" ht="12.75">
      <c r="B328" s="2"/>
      <c r="C328" s="2"/>
      <c r="D328" s="4"/>
      <c r="E328" s="4"/>
      <c r="F328" s="4"/>
      <c r="G328" s="4"/>
      <c r="H328" s="4"/>
    </row>
    <row r="329" spans="2:8" ht="12.75">
      <c r="B329" s="2"/>
      <c r="C329" s="2"/>
      <c r="D329" s="4"/>
      <c r="E329" s="4"/>
      <c r="F329" s="4"/>
      <c r="G329" s="4"/>
      <c r="H329" s="4"/>
    </row>
    <row r="330" spans="2:8" ht="12.75">
      <c r="B330" s="2"/>
      <c r="C330" s="2"/>
      <c r="D330" s="4"/>
      <c r="E330" s="4"/>
      <c r="F330" s="4"/>
      <c r="G330" s="4"/>
      <c r="H330" s="4"/>
    </row>
    <row r="331" spans="2:8" ht="12.75">
      <c r="B331" s="2"/>
      <c r="C331" s="2"/>
      <c r="D331" s="4"/>
      <c r="E331" s="4"/>
      <c r="F331" s="4"/>
      <c r="G331" s="4"/>
      <c r="H331" s="4"/>
    </row>
    <row r="332" spans="2:8" ht="12.75">
      <c r="B332" s="2"/>
      <c r="C332" s="2"/>
      <c r="D332" s="4"/>
      <c r="E332" s="4"/>
      <c r="F332" s="4"/>
      <c r="G332" s="4"/>
      <c r="H332" s="4"/>
    </row>
    <row r="333" spans="2:8" ht="12.75">
      <c r="B333" s="2"/>
      <c r="C333" s="2"/>
      <c r="D333" s="4"/>
      <c r="E333" s="4"/>
      <c r="F333" s="4"/>
      <c r="G333" s="4"/>
      <c r="H333" s="4"/>
    </row>
    <row r="334" spans="2:8" ht="12.75">
      <c r="B334" s="2"/>
      <c r="C334" s="2"/>
      <c r="D334" s="4"/>
      <c r="E334" s="4"/>
      <c r="F334" s="4"/>
      <c r="G334" s="4"/>
      <c r="H334" s="4"/>
    </row>
    <row r="335" spans="2:8" ht="12.75">
      <c r="B335" s="2"/>
      <c r="C335" s="2"/>
      <c r="D335" s="4"/>
      <c r="E335" s="4"/>
      <c r="F335" s="4"/>
      <c r="G335" s="4"/>
      <c r="H335" s="4"/>
    </row>
    <row r="336" spans="2:8" ht="12.75">
      <c r="B336" s="2"/>
      <c r="C336" s="2"/>
      <c r="D336" s="4"/>
      <c r="E336" s="4"/>
      <c r="F336" s="4"/>
      <c r="G336" s="4"/>
      <c r="H336" s="4"/>
    </row>
    <row r="337" spans="2:8" ht="12.75">
      <c r="B337" s="2"/>
      <c r="C337" s="2"/>
      <c r="D337" s="4"/>
      <c r="E337" s="4"/>
      <c r="F337" s="4"/>
      <c r="G337" s="4"/>
      <c r="H337" s="4"/>
    </row>
    <row r="338" spans="2:8" ht="12.75">
      <c r="B338" s="2"/>
      <c r="C338" s="2"/>
      <c r="D338" s="4"/>
      <c r="E338" s="4"/>
      <c r="F338" s="4"/>
      <c r="G338" s="4"/>
      <c r="H338" s="4"/>
    </row>
    <row r="339" spans="2:8" ht="12.75">
      <c r="B339" s="2"/>
      <c r="C339" s="2"/>
      <c r="D339" s="4"/>
      <c r="E339" s="4"/>
      <c r="F339" s="4"/>
      <c r="G339" s="4"/>
      <c r="H339" s="4"/>
    </row>
    <row r="340" spans="2:8" ht="12.75">
      <c r="B340" s="2"/>
      <c r="C340" s="2"/>
      <c r="D340" s="4"/>
      <c r="E340" s="4"/>
      <c r="F340" s="4"/>
      <c r="G340" s="4"/>
      <c r="H340" s="4"/>
    </row>
    <row r="341" spans="2:8" ht="12.75">
      <c r="B341" s="2"/>
      <c r="C341" s="2"/>
      <c r="D341" s="4"/>
      <c r="E341" s="4"/>
      <c r="F341" s="4"/>
      <c r="G341" s="4"/>
      <c r="H341" s="4"/>
    </row>
    <row r="342" spans="2:8" ht="12.75">
      <c r="B342" s="2"/>
      <c r="C342" s="2"/>
      <c r="D342" s="4"/>
      <c r="E342" s="4"/>
      <c r="F342" s="4"/>
      <c r="G342" s="4"/>
      <c r="H342" s="4"/>
    </row>
    <row r="343" spans="2:8" ht="12.75">
      <c r="B343" s="2"/>
      <c r="C343" s="2"/>
      <c r="D343" s="4"/>
      <c r="E343" s="4"/>
      <c r="F343" s="4"/>
      <c r="G343" s="4"/>
      <c r="H343" s="4"/>
    </row>
    <row r="344" spans="2:8" ht="12.75">
      <c r="B344" s="2"/>
      <c r="C344" s="2"/>
      <c r="D344" s="4"/>
      <c r="E344" s="4"/>
      <c r="F344" s="4"/>
      <c r="G344" s="4"/>
      <c r="H344" s="4"/>
    </row>
    <row r="345" spans="2:8" ht="12.75">
      <c r="B345" s="2"/>
      <c r="C345" s="2"/>
      <c r="D345" s="4"/>
      <c r="E345" s="4"/>
      <c r="F345" s="4"/>
      <c r="G345" s="4"/>
      <c r="H345" s="4"/>
    </row>
    <row r="346" spans="2:8" ht="12.75">
      <c r="B346" s="2"/>
      <c r="C346" s="2"/>
      <c r="D346" s="4"/>
      <c r="E346" s="4"/>
      <c r="F346" s="4"/>
      <c r="G346" s="4"/>
      <c r="H346" s="4"/>
    </row>
    <row r="347" spans="2:8" ht="12.75">
      <c r="B347" s="2"/>
      <c r="C347" s="2"/>
      <c r="D347" s="4"/>
      <c r="E347" s="4"/>
      <c r="F347" s="4"/>
      <c r="G347" s="4"/>
      <c r="H347" s="4"/>
    </row>
    <row r="348" spans="2:8" ht="12.75">
      <c r="B348" s="2"/>
      <c r="C348" s="2"/>
      <c r="D348" s="4"/>
      <c r="E348" s="4"/>
      <c r="F348" s="4"/>
      <c r="G348" s="4"/>
      <c r="H348" s="4"/>
    </row>
    <row r="349" spans="2:8" ht="12.75">
      <c r="B349" s="2"/>
      <c r="C349" s="2"/>
      <c r="D349" s="4"/>
      <c r="E349" s="4"/>
      <c r="F349" s="4"/>
      <c r="G349" s="4"/>
      <c r="H349" s="4"/>
    </row>
    <row r="350" spans="2:8" ht="12.75">
      <c r="B350" s="2"/>
      <c r="C350" s="2"/>
      <c r="D350" s="4"/>
      <c r="E350" s="4"/>
      <c r="F350" s="4"/>
      <c r="G350" s="4"/>
      <c r="H350" s="4"/>
    </row>
    <row r="351" spans="2:8" ht="12.75">
      <c r="B351" s="2"/>
      <c r="C351" s="2"/>
      <c r="D351" s="4"/>
      <c r="E351" s="4"/>
      <c r="F351" s="4"/>
      <c r="G351" s="4"/>
      <c r="H351" s="4"/>
    </row>
    <row r="352" spans="2:8" ht="12.75">
      <c r="B352" s="2"/>
      <c r="C352" s="2"/>
      <c r="D352" s="4"/>
      <c r="E352" s="4"/>
      <c r="F352" s="4"/>
      <c r="G352" s="4"/>
      <c r="H352" s="4"/>
    </row>
    <row r="353" spans="2:8" ht="12.75">
      <c r="B353" s="2"/>
      <c r="C353" s="2"/>
      <c r="D353" s="4"/>
      <c r="E353" s="4"/>
      <c r="F353" s="4"/>
      <c r="G353" s="4"/>
      <c r="H353" s="4"/>
    </row>
    <row r="354" spans="2:8" ht="12.75">
      <c r="B354" s="2"/>
      <c r="C354" s="2"/>
      <c r="D354" s="4"/>
      <c r="E354" s="4"/>
      <c r="F354" s="4"/>
      <c r="G354" s="4"/>
      <c r="H354" s="4"/>
    </row>
    <row r="355" spans="2:8" ht="12.75">
      <c r="B355" s="2"/>
      <c r="C355" s="2"/>
      <c r="D355" s="4"/>
      <c r="E355" s="4"/>
      <c r="F355" s="4"/>
      <c r="G355" s="4"/>
      <c r="H355" s="4"/>
    </row>
    <row r="356" spans="2:8" ht="12.75">
      <c r="B356" s="2"/>
      <c r="C356" s="2"/>
      <c r="D356" s="4"/>
      <c r="E356" s="4"/>
      <c r="F356" s="4"/>
      <c r="G356" s="4"/>
      <c r="H356" s="4"/>
    </row>
    <row r="357" spans="2:8" ht="12.75">
      <c r="B357" s="2"/>
      <c r="C357" s="2"/>
      <c r="D357" s="4"/>
      <c r="E357" s="4"/>
      <c r="F357" s="4"/>
      <c r="G357" s="4"/>
      <c r="H357" s="4"/>
    </row>
    <row r="358" spans="2:8" ht="12.75">
      <c r="B358" s="2"/>
      <c r="C358" s="2"/>
      <c r="D358" s="4"/>
      <c r="E358" s="4"/>
      <c r="F358" s="4"/>
      <c r="G358" s="4"/>
      <c r="H358" s="4"/>
    </row>
    <row r="359" spans="2:8" ht="12.75">
      <c r="B359" s="2"/>
      <c r="C359" s="2"/>
      <c r="D359" s="4"/>
      <c r="E359" s="4"/>
      <c r="F359" s="4"/>
      <c r="G359" s="4"/>
      <c r="H359" s="4"/>
    </row>
    <row r="360" spans="2:8" ht="12.75">
      <c r="B360" s="2"/>
      <c r="C360" s="2"/>
      <c r="D360" s="4"/>
      <c r="E360" s="4"/>
      <c r="F360" s="4"/>
      <c r="G360" s="4"/>
      <c r="H360" s="4"/>
    </row>
    <row r="361" spans="2:8" ht="12.75">
      <c r="B361" s="2"/>
      <c r="C361" s="2"/>
      <c r="D361" s="4"/>
      <c r="E361" s="4"/>
      <c r="F361" s="4"/>
      <c r="G361" s="4"/>
      <c r="H361" s="4"/>
    </row>
    <row r="362" spans="2:8" ht="12.75">
      <c r="B362" s="2"/>
      <c r="C362" s="2"/>
      <c r="D362" s="4"/>
      <c r="E362" s="4"/>
      <c r="F362" s="4"/>
      <c r="G362" s="4"/>
      <c r="H362" s="4"/>
    </row>
    <row r="363" spans="2:8" ht="12.75">
      <c r="B363" s="2"/>
      <c r="C363" s="2"/>
      <c r="D363" s="4"/>
      <c r="E363" s="4"/>
      <c r="F363" s="4"/>
      <c r="G363" s="4"/>
      <c r="H363" s="4"/>
    </row>
    <row r="364" spans="2:8" ht="12.75">
      <c r="B364" s="2"/>
      <c r="C364" s="2"/>
      <c r="D364" s="4"/>
      <c r="E364" s="4"/>
      <c r="F364" s="4"/>
      <c r="G364" s="4"/>
      <c r="H364" s="4"/>
    </row>
    <row r="365" spans="2:8" ht="12.75">
      <c r="B365" s="2"/>
      <c r="C365" s="2"/>
      <c r="D365" s="4"/>
      <c r="E365" s="4"/>
      <c r="F365" s="4"/>
      <c r="G365" s="4"/>
      <c r="H365" s="4"/>
    </row>
    <row r="366" spans="2:8" ht="12.75">
      <c r="B366" s="2"/>
      <c r="C366" s="2"/>
      <c r="D366" s="4"/>
      <c r="E366" s="4"/>
      <c r="F366" s="4"/>
      <c r="G366" s="4"/>
      <c r="H366" s="4"/>
    </row>
    <row r="367" spans="2:8" ht="12.75">
      <c r="B367" s="2"/>
      <c r="C367" s="2"/>
      <c r="D367" s="4"/>
      <c r="E367" s="4"/>
      <c r="F367" s="4"/>
      <c r="G367" s="4"/>
      <c r="H367" s="4"/>
    </row>
    <row r="368" spans="2:8" ht="12.75">
      <c r="B368" s="2"/>
      <c r="C368" s="2"/>
      <c r="D368" s="4"/>
      <c r="E368" s="4"/>
      <c r="F368" s="4"/>
      <c r="G368" s="4"/>
      <c r="H368" s="4"/>
    </row>
    <row r="369" spans="2:8" ht="12.75">
      <c r="B369" s="2"/>
      <c r="C369" s="2"/>
      <c r="D369" s="4"/>
      <c r="E369" s="4"/>
      <c r="F369" s="4"/>
      <c r="G369" s="4"/>
      <c r="H369" s="4"/>
    </row>
    <row r="370" spans="2:8" ht="12.75">
      <c r="B370" s="2"/>
      <c r="C370" s="2"/>
      <c r="D370" s="4"/>
      <c r="E370" s="4"/>
      <c r="F370" s="4"/>
      <c r="G370" s="4"/>
      <c r="H370" s="4"/>
    </row>
    <row r="371" spans="2:8" ht="12.75">
      <c r="B371" s="2"/>
      <c r="C371" s="2"/>
      <c r="D371" s="4"/>
      <c r="E371" s="4"/>
      <c r="F371" s="4"/>
      <c r="G371" s="4"/>
      <c r="H371" s="4"/>
    </row>
    <row r="372" spans="2:8" ht="12.75">
      <c r="B372" s="2"/>
      <c r="C372" s="2"/>
      <c r="D372" s="4"/>
      <c r="E372" s="4"/>
      <c r="F372" s="4"/>
      <c r="G372" s="4"/>
      <c r="H372" s="4"/>
    </row>
    <row r="373" spans="2:8" ht="12.75">
      <c r="B373" s="2"/>
      <c r="C373" s="2"/>
      <c r="D373" s="4"/>
      <c r="E373" s="4"/>
      <c r="F373" s="4"/>
      <c r="G373" s="4"/>
      <c r="H373" s="4"/>
    </row>
    <row r="374" spans="2:8" ht="12.75">
      <c r="B374" s="2"/>
      <c r="C374" s="2"/>
      <c r="D374" s="4"/>
      <c r="E374" s="4"/>
      <c r="F374" s="4"/>
      <c r="G374" s="4"/>
      <c r="H374" s="4"/>
    </row>
    <row r="375" spans="2:8" ht="12.75">
      <c r="B375" s="2"/>
      <c r="C375" s="2"/>
      <c r="D375" s="4"/>
      <c r="E375" s="4"/>
      <c r="F375" s="4"/>
      <c r="G375" s="4"/>
      <c r="H375" s="4"/>
    </row>
    <row r="376" spans="2:8" ht="12.75">
      <c r="B376" s="2"/>
      <c r="C376" s="2"/>
      <c r="D376" s="4"/>
      <c r="E376" s="4"/>
      <c r="F376" s="4"/>
      <c r="G376" s="4"/>
      <c r="H376" s="4"/>
    </row>
    <row r="377" spans="2:8" ht="12.75">
      <c r="B377" s="2"/>
      <c r="C377" s="2"/>
      <c r="D377" s="4"/>
      <c r="E377" s="4"/>
      <c r="F377" s="4"/>
      <c r="G377" s="4"/>
      <c r="H377" s="4"/>
    </row>
  </sheetData>
  <mergeCells count="68">
    <mergeCell ref="A239:H239"/>
    <mergeCell ref="A154:H154"/>
    <mergeCell ref="A155:A156"/>
    <mergeCell ref="A157:A158"/>
    <mergeCell ref="A159:A161"/>
    <mergeCell ref="C159:H159"/>
    <mergeCell ref="A219:H219"/>
    <mergeCell ref="C220:H220"/>
    <mergeCell ref="A220:A223"/>
    <mergeCell ref="A237:H237"/>
    <mergeCell ref="A22:H22"/>
    <mergeCell ref="C28:H28"/>
    <mergeCell ref="A31:H31"/>
    <mergeCell ref="A35:H35"/>
    <mergeCell ref="A10:H10"/>
    <mergeCell ref="A12:A13"/>
    <mergeCell ref="A14:H14"/>
    <mergeCell ref="A15:H15"/>
    <mergeCell ref="D12:H12"/>
    <mergeCell ref="B12:B13"/>
    <mergeCell ref="C12:C13"/>
    <mergeCell ref="A41:H41"/>
    <mergeCell ref="A27:A30"/>
    <mergeCell ref="A43:A52"/>
    <mergeCell ref="A147:H147"/>
    <mergeCell ref="A92:A96"/>
    <mergeCell ref="C92:H92"/>
    <mergeCell ref="A102:H102"/>
    <mergeCell ref="A75:A81"/>
    <mergeCell ref="A87:A91"/>
    <mergeCell ref="C76:H76"/>
    <mergeCell ref="A149:A152"/>
    <mergeCell ref="A53:H53"/>
    <mergeCell ref="C43:H43"/>
    <mergeCell ref="C62:H62"/>
    <mergeCell ref="C64:H64"/>
    <mergeCell ref="A71:A74"/>
    <mergeCell ref="C68:H68"/>
    <mergeCell ref="C72:H72"/>
    <mergeCell ref="A112:H112"/>
    <mergeCell ref="C87:H87"/>
    <mergeCell ref="A207:A212"/>
    <mergeCell ref="C207:H207"/>
    <mergeCell ref="C176:H176"/>
    <mergeCell ref="A175:A179"/>
    <mergeCell ref="A180:H180"/>
    <mergeCell ref="C184:H184"/>
    <mergeCell ref="A184:A187"/>
    <mergeCell ref="A9:H9"/>
    <mergeCell ref="A198:A199"/>
    <mergeCell ref="A200:A201"/>
    <mergeCell ref="A206:H206"/>
    <mergeCell ref="C169:H169"/>
    <mergeCell ref="A169:A171"/>
    <mergeCell ref="A162:H162"/>
    <mergeCell ref="A163:A168"/>
    <mergeCell ref="C163:H163"/>
    <mergeCell ref="A61:A70"/>
    <mergeCell ref="A228:H228"/>
    <mergeCell ref="A213:A218"/>
    <mergeCell ref="C213:H213"/>
    <mergeCell ref="A1:H1"/>
    <mergeCell ref="A2:H2"/>
    <mergeCell ref="A3:H3"/>
    <mergeCell ref="A4:H4"/>
    <mergeCell ref="A5:H5"/>
    <mergeCell ref="A6:H6"/>
    <mergeCell ref="A8:H8"/>
  </mergeCells>
  <printOptions/>
  <pageMargins left="0.65" right="0.2" top="0.43" bottom="0.5" header="0.35" footer="0.34"/>
  <pageSetup horizontalDpi="600" verticalDpi="600" orientation="portrait" paperSize="9" scale="85" r:id="rId1"/>
  <headerFooter alignWithMargins="0">
    <oddFooter>&amp;R&amp;P</oddFooter>
  </headerFooter>
  <rowBreaks count="2" manualBreakCount="2">
    <brk id="200" max="7" man="1"/>
    <brk id="2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Покровский</cp:lastModifiedBy>
  <cp:lastPrinted>2011-05-12T05:32:03Z</cp:lastPrinted>
  <dcterms:created xsi:type="dcterms:W3CDTF">1996-10-08T23:32:33Z</dcterms:created>
  <dcterms:modified xsi:type="dcterms:W3CDTF">2011-05-12T05:40:42Z</dcterms:modified>
  <cp:category/>
  <cp:version/>
  <cp:contentType/>
  <cp:contentStatus/>
</cp:coreProperties>
</file>